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icpboro-my.sharepoint.com/personal/sarah-jane_godfrey_agindustries_org_uk/Documents/Dioxin and Mycotoxin Testing/AHDB/"/>
    </mc:Choice>
  </mc:AlternateContent>
  <xr:revisionPtr revIDLastSave="1329" documentId="8_{DF7008E5-2731-4DDE-A151-0A6BFB05A68C}" xr6:coauthVersionLast="47" xr6:coauthVersionMax="47" xr10:uidLastSave="{34F71D5B-D12F-45A3-9CF1-406425955008}"/>
  <bookViews>
    <workbookView xWindow="-120" yWindow="-120" windowWidth="29040" windowHeight="15840" tabRatio="641" firstSheet="12" activeTab="17" xr2:uid="{315123AA-8463-4C2D-8192-CDA8F896601E}"/>
  </bookViews>
  <sheets>
    <sheet name="2018 Mycos " sheetId="1" r:id="rId1"/>
    <sheet name="2019 Mycos" sheetId="2" r:id="rId2"/>
    <sheet name="2020 Mycos " sheetId="3" r:id="rId3"/>
    <sheet name="2020 Och tox A" sheetId="4" r:id="rId4"/>
    <sheet name="2021 Mycos" sheetId="5" r:id="rId5"/>
    <sheet name="2021 Och tox A" sheetId="6" r:id="rId6"/>
    <sheet name="2022 Mycos" sheetId="7" r:id="rId7"/>
    <sheet name="2023 Mycos" sheetId="8" r:id="rId8"/>
    <sheet name="2023 Och tox A" sheetId="9" r:id="rId9"/>
    <sheet name="DON" sheetId="10" r:id="rId10"/>
    <sheet name="DON Chart" sheetId="11" r:id="rId11"/>
    <sheet name="Zon" sheetId="15" r:id="rId12"/>
    <sheet name="ZON Chart" sheetId="21" r:id="rId13"/>
    <sheet name="T2HT2WHT Barley" sheetId="14" r:id="rId14"/>
    <sheet name="T2HT2 WHT BRLY chart" sheetId="20" r:id="rId15"/>
    <sheet name="T2HT2OAT" sheetId="13" r:id="rId16"/>
    <sheet name="T2HT2OatChart" sheetId="18" r:id="rId17"/>
    <sheet name="Sheet4" sheetId="17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0" l="1" a="1"/>
  <c r="F95" i="10" s="1"/>
  <c r="G95" i="10" a="1"/>
  <c r="G95" i="10" s="1"/>
  <c r="H95" i="10" a="1"/>
  <c r="H95" i="10" s="1"/>
  <c r="I95" i="10" a="1"/>
  <c r="I95" i="10" s="1"/>
  <c r="J95" i="10" a="1"/>
  <c r="J95" i="10" s="1"/>
  <c r="E95" i="10" a="1"/>
  <c r="E95" i="10" s="1"/>
  <c r="E115" i="10" s="1"/>
  <c r="J67" i="14"/>
  <c r="J68" i="14"/>
  <c r="D80" i="14" a="1"/>
  <c r="D80" i="14" s="1"/>
  <c r="D89" i="14" s="1"/>
  <c r="K68" i="13"/>
  <c r="G96" i="15" a="1"/>
  <c r="G96" i="15"/>
  <c r="H96" i="15" a="1"/>
  <c r="H96" i="15" s="1"/>
  <c r="I96" i="15" a="1"/>
  <c r="I96" i="15" s="1"/>
  <c r="J96" i="15" a="1"/>
  <c r="J96" i="15" s="1"/>
  <c r="K96" i="15" a="1"/>
  <c r="K96" i="15" s="1"/>
  <c r="K103" i="15" s="1"/>
  <c r="F96" i="15" a="1"/>
  <c r="F96" i="15" s="1"/>
  <c r="G92" i="15"/>
  <c r="K92" i="15"/>
  <c r="J92" i="15"/>
  <c r="I92" i="15"/>
  <c r="H92" i="15"/>
  <c r="F92" i="15"/>
  <c r="J38" i="13"/>
  <c r="D6" i="17"/>
  <c r="D7" i="17"/>
  <c r="D8" i="17"/>
  <c r="D9" i="17"/>
  <c r="D5" i="17"/>
  <c r="E61" i="13"/>
  <c r="F61" i="13"/>
  <c r="G61" i="13"/>
  <c r="H61" i="13"/>
  <c r="I61" i="13"/>
  <c r="E62" i="13"/>
  <c r="F62" i="13"/>
  <c r="G62" i="13"/>
  <c r="H62" i="13"/>
  <c r="I62" i="13"/>
  <c r="E63" i="13"/>
  <c r="F63" i="13"/>
  <c r="G63" i="13"/>
  <c r="H63" i="13"/>
  <c r="I63" i="13"/>
  <c r="E64" i="13"/>
  <c r="F64" i="13"/>
  <c r="G64" i="13"/>
  <c r="H64" i="13"/>
  <c r="I64" i="13"/>
  <c r="E65" i="13"/>
  <c r="F65" i="13"/>
  <c r="G65" i="13"/>
  <c r="H65" i="13"/>
  <c r="I65" i="13"/>
  <c r="D62" i="13"/>
  <c r="D63" i="13"/>
  <c r="D64" i="13"/>
  <c r="D65" i="13"/>
  <c r="E80" i="14" a="1"/>
  <c r="E94" i="14" s="1"/>
  <c r="F80" i="14" a="1"/>
  <c r="F94" i="14" s="1"/>
  <c r="G80" i="14" a="1"/>
  <c r="G94" i="14" s="1"/>
  <c r="H80" i="14" a="1"/>
  <c r="H91" i="14" s="1"/>
  <c r="I80" i="14" a="1"/>
  <c r="I80" i="14" s="1"/>
  <c r="I89" i="14" s="1"/>
  <c r="E67" i="14"/>
  <c r="F67" i="14"/>
  <c r="G67" i="14"/>
  <c r="H67" i="14"/>
  <c r="I67" i="14"/>
  <c r="D67" i="14"/>
  <c r="E38" i="13"/>
  <c r="F38" i="13"/>
  <c r="G38" i="13"/>
  <c r="H38" i="13"/>
  <c r="I38" i="13"/>
  <c r="D38" i="13"/>
  <c r="E52" i="13" a="1"/>
  <c r="F52" i="13" a="1"/>
  <c r="G52" i="13" a="1"/>
  <c r="H52" i="13" a="1"/>
  <c r="I52" i="13" a="1"/>
  <c r="D52" i="13" a="1"/>
  <c r="F105" i="10"/>
  <c r="F114" i="10" s="1"/>
  <c r="G105" i="10"/>
  <c r="G114" i="10" s="1"/>
  <c r="H105" i="10"/>
  <c r="H114" i="10" s="1"/>
  <c r="I105" i="10"/>
  <c r="I114" i="10" s="1"/>
  <c r="J105" i="10"/>
  <c r="J114" i="10" s="1"/>
  <c r="E105" i="10"/>
  <c r="E114" i="10" s="1"/>
  <c r="C94" i="10"/>
  <c r="D97" i="10"/>
  <c r="D98" i="10"/>
  <c r="D99" i="10"/>
  <c r="D96" i="10"/>
  <c r="F103" i="15" l="1"/>
  <c r="I103" i="15"/>
  <c r="G103" i="15"/>
  <c r="M92" i="15"/>
  <c r="H80" i="14"/>
  <c r="H89" i="14" s="1"/>
  <c r="H93" i="14"/>
  <c r="F91" i="14"/>
  <c r="G93" i="14"/>
  <c r="E91" i="14"/>
  <c r="D93" i="14"/>
  <c r="I93" i="14"/>
  <c r="G91" i="14"/>
  <c r="G80" i="14"/>
  <c r="G89" i="14" s="1"/>
  <c r="F93" i="14"/>
  <c r="I90" i="14"/>
  <c r="E93" i="14"/>
  <c r="H90" i="14"/>
  <c r="F80" i="14"/>
  <c r="F89" i="14" s="1"/>
  <c r="I92" i="14"/>
  <c r="G90" i="14"/>
  <c r="H92" i="14"/>
  <c r="F90" i="14"/>
  <c r="E80" i="14"/>
  <c r="E89" i="14" s="1"/>
  <c r="D94" i="14"/>
  <c r="I94" i="14"/>
  <c r="G92" i="14"/>
  <c r="E90" i="14"/>
  <c r="H94" i="14"/>
  <c r="F92" i="14"/>
  <c r="D90" i="14"/>
  <c r="E92" i="14"/>
  <c r="D91" i="14"/>
  <c r="I91" i="14"/>
  <c r="D92" i="14"/>
  <c r="D52" i="13"/>
  <c r="I52" i="13"/>
  <c r="H52" i="13"/>
  <c r="E52" i="13"/>
  <c r="G52" i="13"/>
  <c r="F52" i="13"/>
  <c r="E106" i="10"/>
  <c r="N72" i="8"/>
  <c r="N71" i="8"/>
  <c r="N70" i="8"/>
  <c r="N69" i="8"/>
  <c r="N68" i="8"/>
  <c r="N67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4" i="8"/>
  <c r="N43" i="8"/>
  <c r="N42" i="8"/>
  <c r="N41" i="8"/>
  <c r="N40" i="8"/>
  <c r="N39" i="8"/>
  <c r="N33" i="8"/>
  <c r="N24" i="8"/>
  <c r="N72" i="7"/>
  <c r="N71" i="7"/>
  <c r="N70" i="7"/>
  <c r="N69" i="7"/>
  <c r="N68" i="7"/>
  <c r="N67" i="7"/>
  <c r="N65" i="7"/>
  <c r="N64" i="7"/>
  <c r="N63" i="7"/>
  <c r="N57" i="7"/>
  <c r="N56" i="7"/>
  <c r="N55" i="7"/>
  <c r="N54" i="7"/>
  <c r="N53" i="7"/>
  <c r="N48" i="7"/>
  <c r="N47" i="7"/>
  <c r="N44" i="7"/>
  <c r="N43" i="7"/>
  <c r="N42" i="7"/>
  <c r="N41" i="7"/>
  <c r="N40" i="7"/>
  <c r="N39" i="7"/>
  <c r="N37" i="7"/>
  <c r="N36" i="7"/>
  <c r="N33" i="7"/>
  <c r="N32" i="7"/>
  <c r="N31" i="7"/>
  <c r="N27" i="7"/>
  <c r="N72" i="5"/>
  <c r="N71" i="5"/>
  <c r="N70" i="5"/>
  <c r="N69" i="5"/>
  <c r="N68" i="5"/>
  <c r="N67" i="5"/>
  <c r="N46" i="5"/>
  <c r="N45" i="5"/>
  <c r="N44" i="5"/>
  <c r="N42" i="5"/>
  <c r="N41" i="5"/>
  <c r="N34" i="5"/>
  <c r="N27" i="5"/>
  <c r="N26" i="5"/>
  <c r="J103" i="15" l="1"/>
  <c r="H103" i="15"/>
  <c r="H58" i="13"/>
  <c r="H68" i="13"/>
  <c r="F58" i="13"/>
  <c r="F68" i="13"/>
  <c r="G58" i="13"/>
  <c r="G68" i="13"/>
  <c r="I58" i="13"/>
  <c r="I68" i="13"/>
  <c r="E58" i="13"/>
  <c r="E68" i="13"/>
  <c r="D58" i="13"/>
  <c r="D61" i="13"/>
  <c r="D68" i="13" s="1"/>
  <c r="G116" i="10"/>
  <c r="G118" i="10"/>
  <c r="G108" i="10"/>
  <c r="G110" i="10"/>
  <c r="G109" i="10"/>
  <c r="G120" i="10"/>
  <c r="E120" i="10"/>
  <c r="G117" i="10"/>
  <c r="G112" i="10"/>
  <c r="G111" i="10"/>
  <c r="G119" i="10"/>
  <c r="E118" i="10"/>
  <c r="E117" i="10"/>
  <c r="E116" i="10"/>
  <c r="E119" i="10"/>
  <c r="H116" i="10"/>
  <c r="H112" i="10"/>
  <c r="H108" i="10"/>
  <c r="H109" i="10"/>
  <c r="H110" i="10"/>
  <c r="H120" i="10"/>
  <c r="H111" i="10"/>
  <c r="H118" i="10"/>
  <c r="H119" i="10"/>
  <c r="H117" i="10"/>
  <c r="E103" i="10"/>
  <c r="E112" i="10"/>
  <c r="I109" i="10"/>
  <c r="I119" i="10"/>
  <c r="I116" i="10"/>
  <c r="I110" i="10"/>
  <c r="I120" i="10"/>
  <c r="I111" i="10"/>
  <c r="I118" i="10"/>
  <c r="I112" i="10"/>
  <c r="I117" i="10"/>
  <c r="I108" i="10"/>
  <c r="E111" i="10"/>
  <c r="E110" i="10"/>
  <c r="F112" i="10"/>
  <c r="F110" i="10"/>
  <c r="F118" i="10"/>
  <c r="F116" i="10"/>
  <c r="F119" i="10"/>
  <c r="F108" i="10"/>
  <c r="F111" i="10"/>
  <c r="F117" i="10"/>
  <c r="F120" i="10"/>
  <c r="F109" i="10"/>
  <c r="E109" i="10"/>
  <c r="E108" i="10"/>
  <c r="J118" i="10"/>
  <c r="J116" i="10"/>
  <c r="J112" i="10"/>
  <c r="J109" i="10"/>
  <c r="J119" i="10"/>
  <c r="J108" i="10"/>
  <c r="J120" i="10"/>
  <c r="J110" i="10"/>
  <c r="J117" i="10"/>
  <c r="J111" i="10"/>
  <c r="G106" i="10"/>
  <c r="G115" i="10"/>
  <c r="G103" i="10"/>
  <c r="N72" i="3"/>
  <c r="N71" i="3"/>
  <c r="N70" i="3"/>
  <c r="N69" i="3"/>
  <c r="N68" i="3"/>
  <c r="N67" i="3"/>
  <c r="N66" i="3"/>
  <c r="N65" i="3"/>
  <c r="N64" i="3"/>
  <c r="N63" i="3"/>
  <c r="N61" i="3"/>
  <c r="N60" i="3"/>
  <c r="N47" i="3"/>
  <c r="N46" i="3"/>
  <c r="N45" i="3"/>
  <c r="N43" i="3"/>
  <c r="N42" i="3"/>
  <c r="N39" i="3"/>
  <c r="N36" i="3"/>
  <c r="N34" i="3"/>
  <c r="N33" i="3"/>
  <c r="N32" i="3"/>
  <c r="N31" i="3"/>
  <c r="N72" i="2"/>
  <c r="N71" i="2"/>
  <c r="N70" i="2"/>
  <c r="N69" i="2"/>
  <c r="N68" i="2"/>
  <c r="N67" i="2"/>
  <c r="N66" i="2"/>
  <c r="N65" i="2"/>
  <c r="N64" i="2"/>
  <c r="N63" i="2"/>
  <c r="N60" i="2"/>
  <c r="N58" i="2"/>
  <c r="N43" i="2"/>
  <c r="N42" i="2"/>
  <c r="N40" i="2"/>
  <c r="N39" i="2"/>
  <c r="N38" i="2"/>
  <c r="N37" i="2"/>
  <c r="N36" i="2"/>
  <c r="N33" i="2"/>
  <c r="N32" i="2"/>
  <c r="N31" i="2"/>
  <c r="N25" i="2"/>
  <c r="N22" i="2"/>
  <c r="I103" i="10" l="1"/>
  <c r="I106" i="10"/>
  <c r="I115" i="10"/>
  <c r="H103" i="10"/>
  <c r="H115" i="10"/>
  <c r="H106" i="10"/>
  <c r="J115" i="10"/>
  <c r="J106" i="10"/>
  <c r="J103" i="10"/>
  <c r="F103" i="10"/>
  <c r="F115" i="10"/>
  <c r="F106" i="10"/>
  <c r="N82" i="1"/>
  <c r="N81" i="1"/>
  <c r="N80" i="1"/>
  <c r="N79" i="1"/>
  <c r="N78" i="1"/>
  <c r="N77" i="1"/>
  <c r="N76" i="1"/>
  <c r="N75" i="1"/>
  <c r="N74" i="1"/>
  <c r="N73" i="1"/>
  <c r="N71" i="1"/>
  <c r="N69" i="1"/>
  <c r="N63" i="1"/>
  <c r="N62" i="1"/>
  <c r="N59" i="1"/>
  <c r="N54" i="1"/>
  <c r="N53" i="1"/>
  <c r="N49" i="1"/>
  <c r="N48" i="1"/>
  <c r="N47" i="1"/>
  <c r="N46" i="1"/>
  <c r="N45" i="1"/>
  <c r="N44" i="1"/>
  <c r="N43" i="1"/>
  <c r="N42" i="1"/>
  <c r="N41" i="1"/>
  <c r="N40" i="1"/>
  <c r="N39" i="1"/>
  <c r="N38" i="1"/>
  <c r="N35" i="1"/>
  <c r="N31" i="1"/>
  <c r="N29" i="1"/>
  <c r="N28" i="1"/>
  <c r="L92" i="15"/>
  <c r="L103" i="10" l="1"/>
  <c r="K103" i="1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<sst xmlns="http://schemas.openxmlformats.org/spreadsheetml/2006/main" count="8400" uniqueCount="1469">
  <si>
    <t>Harvest:</t>
  </si>
  <si>
    <t>2018, Freshly harvested samples</t>
  </si>
  <si>
    <t xml:space="preserve">Legal Limits for mycotoxins (ppb) </t>
  </si>
  <si>
    <t>Guidance limits for mycotoxins (ppb)</t>
  </si>
  <si>
    <t>Indicative levels for the combined concentration</t>
  </si>
  <si>
    <t>in grain intended for human consumption</t>
  </si>
  <si>
    <t>in grain for animal feed</t>
  </si>
  <si>
    <t>of HT-2 and T-2 (ppb) in unprocessed cereals</t>
  </si>
  <si>
    <t>DON</t>
  </si>
  <si>
    <t>ZON</t>
  </si>
  <si>
    <t>HT-2 and T-2</t>
  </si>
  <si>
    <t>Wheat</t>
  </si>
  <si>
    <t>Feed grain</t>
  </si>
  <si>
    <t>Barley</t>
  </si>
  <si>
    <t>Pig feed</t>
  </si>
  <si>
    <t>250 (100 for piglets and gilts)</t>
  </si>
  <si>
    <t xml:space="preserve">Reporting laboratory: </t>
  </si>
  <si>
    <t>Fera Science Ltd</t>
  </si>
  <si>
    <t>Oats</t>
  </si>
  <si>
    <t>Calf, lamb, kid feed</t>
  </si>
  <si>
    <t>Collection date:</t>
  </si>
  <si>
    <t>Analyte</t>
  </si>
  <si>
    <t>Field Mycotoxins</t>
  </si>
  <si>
    <t xml:space="preserve">Zearalenone compounds and Masked Mycotoxins </t>
  </si>
  <si>
    <t>FUS-X</t>
  </si>
  <si>
    <t>3Ac DON</t>
  </si>
  <si>
    <t>15Ac DON</t>
  </si>
  <si>
    <t>NIV</t>
  </si>
  <si>
    <t>DAS</t>
  </si>
  <si>
    <t>NEO</t>
  </si>
  <si>
    <t>HT-2</t>
  </si>
  <si>
    <t>T-2</t>
  </si>
  <si>
    <t>HT-2 + T-2</t>
  </si>
  <si>
    <t>DON-3-Glc</t>
  </si>
  <si>
    <t>T2-B3-Glc</t>
  </si>
  <si>
    <t>ZEN</t>
  </si>
  <si>
    <t>α-ZEL</t>
  </si>
  <si>
    <t>β-ZEL</t>
  </si>
  <si>
    <t>ZEN-14-Glc</t>
  </si>
  <si>
    <t>α-ZEL-14-Glc</t>
  </si>
  <si>
    <t>β-ZEL-14-Glc</t>
  </si>
  <si>
    <t>units</t>
  </si>
  <si>
    <t>µg/kg</t>
  </si>
  <si>
    <t xml:space="preserve">Lab Sample Ref No. </t>
  </si>
  <si>
    <t>Member Company code</t>
  </si>
  <si>
    <t>Sample type</t>
  </si>
  <si>
    <t>10</t>
  </si>
  <si>
    <t>2.5</t>
  </si>
  <si>
    <t>5</t>
  </si>
  <si>
    <t>S18-043806</t>
  </si>
  <si>
    <t>I/18fr/W/1</t>
  </si>
  <si>
    <t>Feed Wheat</t>
  </si>
  <si>
    <t>&lt; 10</t>
  </si>
  <si>
    <t>&lt; 20</t>
  </si>
  <si>
    <t>&lt; 50</t>
  </si>
  <si>
    <t>&lt;20</t>
  </si>
  <si>
    <t>&lt; 2.5</t>
  </si>
  <si>
    <t>&lt; 5</t>
  </si>
  <si>
    <t>S18-043810</t>
  </si>
  <si>
    <t>A/18fr/W/1</t>
  </si>
  <si>
    <t>S18-044032</t>
  </si>
  <si>
    <t>K/18Fr/W/1</t>
  </si>
  <si>
    <t>S18-044200</t>
  </si>
  <si>
    <t>B/18Fr/W/1</t>
  </si>
  <si>
    <t>S18-044535</t>
  </si>
  <si>
    <t>E/18FR/W/1</t>
  </si>
  <si>
    <t>S18-044706</t>
  </si>
  <si>
    <t>H/18fr/W/1</t>
  </si>
  <si>
    <t>S18-044802</t>
  </si>
  <si>
    <t>F/18Fr/W/1</t>
  </si>
  <si>
    <t>S18-044809</t>
  </si>
  <si>
    <t>C/18FR/W/1</t>
  </si>
  <si>
    <t>S18-044830</t>
  </si>
  <si>
    <t>D/18fr/W/6</t>
  </si>
  <si>
    <t>S18-051399</t>
  </si>
  <si>
    <t>G/18Fr/W/1</t>
  </si>
  <si>
    <t>S18-051504</t>
  </si>
  <si>
    <t>J/18/W/1</t>
  </si>
  <si>
    <t>S18-043807</t>
  </si>
  <si>
    <t>I/18fr/B/1</t>
  </si>
  <si>
    <t>Feed Barley</t>
  </si>
  <si>
    <t>S18-044107</t>
  </si>
  <si>
    <t>A/18fr/B/1</t>
  </si>
  <si>
    <t>S18-044203</t>
  </si>
  <si>
    <t>B/18Fr/B/1</t>
  </si>
  <si>
    <t>S18-044204</t>
  </si>
  <si>
    <t>B/18Fr/B/2</t>
  </si>
  <si>
    <t>S18-044519</t>
  </si>
  <si>
    <t>E/18FR/B/1</t>
  </si>
  <si>
    <t>S18-044704</t>
  </si>
  <si>
    <t>H/18fr/B/1</t>
  </si>
  <si>
    <t>S18-044801</t>
  </si>
  <si>
    <t xml:space="preserve">F/18Fr/B/1 </t>
  </si>
  <si>
    <t>&lt;10</t>
  </si>
  <si>
    <t>S18-044823</t>
  </si>
  <si>
    <t>C/18 FR/ B/1</t>
  </si>
  <si>
    <t>S18-045264</t>
  </si>
  <si>
    <t>D/18fr/B/5</t>
  </si>
  <si>
    <t>S18-051505</t>
  </si>
  <si>
    <t>J/18/B/1</t>
  </si>
  <si>
    <t>S18-043988</t>
  </si>
  <si>
    <t xml:space="preserve">A/18fr/O/1 </t>
  </si>
  <si>
    <t>Feed Oats</t>
  </si>
  <si>
    <t>S18-044536</t>
  </si>
  <si>
    <t xml:space="preserve">E/18FR/O/1 </t>
  </si>
  <si>
    <t>S18-044537</t>
  </si>
  <si>
    <t>E/18FR/O/2</t>
  </si>
  <si>
    <t>S18-044538</t>
  </si>
  <si>
    <t>E/18FR/O/3</t>
  </si>
  <si>
    <t>S18-044539</t>
  </si>
  <si>
    <t>E/18FR/O/4</t>
  </si>
  <si>
    <t>S18-044546</t>
  </si>
  <si>
    <t>E/18FR/O/5</t>
  </si>
  <si>
    <t>S18-044547</t>
  </si>
  <si>
    <t>E/18FR/O/6</t>
  </si>
  <si>
    <t>S18-044705</t>
  </si>
  <si>
    <t>H/18fr/O/2</t>
  </si>
  <si>
    <t>S18-044711</t>
  </si>
  <si>
    <t>H/18fr/O/3</t>
  </si>
  <si>
    <t>S18-044712</t>
  </si>
  <si>
    <t>H/18fr/O/1</t>
  </si>
  <si>
    <t>S18-044827</t>
  </si>
  <si>
    <t>D/18fr/O/1</t>
  </si>
  <si>
    <t>S18-044829</t>
  </si>
  <si>
    <t>D/18fr/O/2</t>
  </si>
  <si>
    <t>S18-045263</t>
  </si>
  <si>
    <t>D/18fr/O/3</t>
  </si>
  <si>
    <t>S18-043808</t>
  </si>
  <si>
    <t>I/18fr/WF/1</t>
  </si>
  <si>
    <t>Wheatfeed</t>
  </si>
  <si>
    <t>S18-043809</t>
  </si>
  <si>
    <t>I/18fr/WF/2</t>
  </si>
  <si>
    <t>S18-044033</t>
  </si>
  <si>
    <t xml:space="preserve">K/18Fr/WF/1 </t>
  </si>
  <si>
    <t>S18-044034</t>
  </si>
  <si>
    <t xml:space="preserve">K/18Fr/WF/2 </t>
  </si>
  <si>
    <t>S18-044035</t>
  </si>
  <si>
    <t>G/18fr/WF/2</t>
  </si>
  <si>
    <t>S18-044201</t>
  </si>
  <si>
    <t>B/18Fr/WF/1</t>
  </si>
  <si>
    <t>S18-044202</t>
  </si>
  <si>
    <t>B/18Fr/WF/2</t>
  </si>
  <si>
    <t>S18-044416</t>
  </si>
  <si>
    <t>A/18fr/WF/1</t>
  </si>
  <si>
    <t>S18-044517</t>
  </si>
  <si>
    <t>E/18FR/WF/1</t>
  </si>
  <si>
    <t>S18-044518</t>
  </si>
  <si>
    <t xml:space="preserve">E/18FR/WF/2 </t>
  </si>
  <si>
    <t>S18-044531</t>
  </si>
  <si>
    <t>A/18fr/WF/2</t>
  </si>
  <si>
    <t>S18-044708</t>
  </si>
  <si>
    <t>H/18fr/WF/1</t>
  </si>
  <si>
    <t>S18-044709</t>
  </si>
  <si>
    <t>H/18fr/WF/2</t>
  </si>
  <si>
    <t>S18-044800</t>
  </si>
  <si>
    <t>F/18Fr/WF/1</t>
  </si>
  <si>
    <t>S18-045266</t>
  </si>
  <si>
    <t>D/18fr/WF/4</t>
  </si>
  <si>
    <t>S18-045281</t>
  </si>
  <si>
    <t>D/18fr/WF/7</t>
  </si>
  <si>
    <t>S18-045304</t>
  </si>
  <si>
    <t>C/18FR/WF/1</t>
  </si>
  <si>
    <t>S18-045305</t>
  </si>
  <si>
    <t>C/18FR/WF/2</t>
  </si>
  <si>
    <t>S18-051502</t>
  </si>
  <si>
    <t>J/18/WF/1</t>
  </si>
  <si>
    <t>S18-051503</t>
  </si>
  <si>
    <t>J/18/WF/2</t>
  </si>
  <si>
    <t>S18-053162</t>
  </si>
  <si>
    <t>G/18fr/WF/1</t>
  </si>
  <si>
    <t>S18-044548</t>
  </si>
  <si>
    <t>E/18FR/OF/1</t>
  </si>
  <si>
    <t>Oatfeed</t>
  </si>
  <si>
    <t>S18-044549</t>
  </si>
  <si>
    <t>E/18FR/OF/2</t>
  </si>
  <si>
    <t>S18-044556</t>
  </si>
  <si>
    <t>E/18FR/OF/3</t>
  </si>
  <si>
    <t>S18-044557</t>
  </si>
  <si>
    <t>E/18FR/OF/4</t>
  </si>
  <si>
    <t>S18-044560</t>
  </si>
  <si>
    <t>E/18FR/OF/5</t>
  </si>
  <si>
    <t>S18-044561</t>
  </si>
  <si>
    <t>E/18FR/OF/6</t>
  </si>
  <si>
    <t>S18-044707</t>
  </si>
  <si>
    <t>H/18fr/OF/2</t>
  </si>
  <si>
    <t>S18-044710</t>
  </si>
  <si>
    <t>H/18fr/OF/1</t>
  </si>
  <si>
    <t>S18-045302</t>
  </si>
  <si>
    <t>C/18FR/OF/1</t>
  </si>
  <si>
    <t>S18-045303</t>
  </si>
  <si>
    <t>C/18FR/OF/2</t>
  </si>
  <si>
    <t>2019, Freshly harvested samples</t>
  </si>
  <si>
    <t>Reporting limit</t>
  </si>
  <si>
    <t>2.5
50</t>
  </si>
  <si>
    <t>5
100</t>
  </si>
  <si>
    <t>5
10
100</t>
  </si>
  <si>
    <t>S19-041747</t>
  </si>
  <si>
    <t>K/19Fr/W/1</t>
  </si>
  <si>
    <t>&lt;50</t>
  </si>
  <si>
    <t>&lt;2.5</t>
  </si>
  <si>
    <t>&lt;5</t>
  </si>
  <si>
    <t>S19-042378</t>
  </si>
  <si>
    <t xml:space="preserve">A/19fr/W/1 </t>
  </si>
  <si>
    <t>S19-042709</t>
  </si>
  <si>
    <t>B/19 FR/W/1</t>
  </si>
  <si>
    <t>S19-042821</t>
  </si>
  <si>
    <t>I/19fr/W/1</t>
  </si>
  <si>
    <t>S19-042923</t>
  </si>
  <si>
    <t>G/19fr/W1</t>
  </si>
  <si>
    <t>S19-042934</t>
  </si>
  <si>
    <t>E19FRW1</t>
  </si>
  <si>
    <t>S19-042989</t>
  </si>
  <si>
    <t>H/19fr/W/1</t>
  </si>
  <si>
    <t>S19-043109</t>
  </si>
  <si>
    <t>D/19 fr/W/6</t>
  </si>
  <si>
    <t>S19-043113</t>
  </si>
  <si>
    <t>F/19 fr/W/1</t>
  </si>
  <si>
    <t>S19-043118</t>
  </si>
  <si>
    <t>C/19 FR/W/1</t>
  </si>
  <si>
    <t>S19-042198</t>
  </si>
  <si>
    <t>A/19fr/B/1</t>
  </si>
  <si>
    <t>&lt;100</t>
  </si>
  <si>
    <t>S19-042706</t>
  </si>
  <si>
    <t>B/19FR/B/1</t>
  </si>
  <si>
    <t>S19-042707</t>
  </si>
  <si>
    <t>B/19 FR/B/2</t>
  </si>
  <si>
    <t>S19-042816</t>
  </si>
  <si>
    <t xml:space="preserve">I/19fr/B/1 </t>
  </si>
  <si>
    <t>S19-042935</t>
  </si>
  <si>
    <t>E/19FR/B/1</t>
  </si>
  <si>
    <t>S19-042988</t>
  </si>
  <si>
    <t xml:space="preserve">H/19fr/B/1 </t>
  </si>
  <si>
    <t>S19-043110</t>
  </si>
  <si>
    <t>D/19 fr/B/7</t>
  </si>
  <si>
    <t>S19-043114</t>
  </si>
  <si>
    <t>F/19 fr/B/1</t>
  </si>
  <si>
    <t>S19-043117</t>
  </si>
  <si>
    <t>C/19 FR/B/1</t>
  </si>
  <si>
    <t>S19-043153</t>
  </si>
  <si>
    <t>J/19FR/B/1</t>
  </si>
  <si>
    <t>S19-042201</t>
  </si>
  <si>
    <t>A/19fr/O/1</t>
  </si>
  <si>
    <t>S19-042947</t>
  </si>
  <si>
    <t>E/19/FR/0/1</t>
  </si>
  <si>
    <t>S19-042985</t>
  </si>
  <si>
    <t xml:space="preserve">E/19/FR/O/2 </t>
  </si>
  <si>
    <t>S19-042986</t>
  </si>
  <si>
    <t>E/19FR/O/3</t>
  </si>
  <si>
    <t>S19-043016</t>
  </si>
  <si>
    <t xml:space="preserve">H/19fr/O/1 </t>
  </si>
  <si>
    <t>S19-043017</t>
  </si>
  <si>
    <t xml:space="preserve">H/19fr/O/2 </t>
  </si>
  <si>
    <t>S19-043018</t>
  </si>
  <si>
    <t xml:space="preserve">H/19fr/O/3 </t>
  </si>
  <si>
    <t>S19-043104</t>
  </si>
  <si>
    <t>D/19 fr/O/1</t>
  </si>
  <si>
    <t>S19-043105</t>
  </si>
  <si>
    <t>D/19 fr/O/2</t>
  </si>
  <si>
    <t>S19-043106</t>
  </si>
  <si>
    <t>D/19 fr/O/3</t>
  </si>
  <si>
    <t>S19-041748</t>
  </si>
  <si>
    <t>K/19Fr/wF/1</t>
  </si>
  <si>
    <t>S19-041749</t>
  </si>
  <si>
    <t>K/19Fr/wF/2</t>
  </si>
  <si>
    <t>S19-042202</t>
  </si>
  <si>
    <t>G/19FR/WF2</t>
  </si>
  <si>
    <t>S19-042708</t>
  </si>
  <si>
    <t>B/19 FR/WF/1</t>
  </si>
  <si>
    <t>S19-042817</t>
  </si>
  <si>
    <t>I/19fr/WF/1</t>
  </si>
  <si>
    <t>S19-042822</t>
  </si>
  <si>
    <t>I/19fr/WF/2</t>
  </si>
  <si>
    <t>S19-042922</t>
  </si>
  <si>
    <t>G/19fr/WF1</t>
  </si>
  <si>
    <t>S19-042944</t>
  </si>
  <si>
    <t>E19FRWF1</t>
  </si>
  <si>
    <t>S19-042945</t>
  </si>
  <si>
    <t xml:space="preserve">E19FRWF2 </t>
  </si>
  <si>
    <t>S19-042990</t>
  </si>
  <si>
    <t xml:space="preserve">H/19fr/WF/1 </t>
  </si>
  <si>
    <t>S19-043013</t>
  </si>
  <si>
    <t>H/19fr/WF/2</t>
  </si>
  <si>
    <t>S19-043060</t>
  </si>
  <si>
    <t xml:space="preserve">A/19fr/WF/1 </t>
  </si>
  <si>
    <t>S19-043061</t>
  </si>
  <si>
    <t xml:space="preserve">A/19fr/WF/2 </t>
  </si>
  <si>
    <t>S19-043107</t>
  </si>
  <si>
    <t>D/19 fr/WF/4</t>
  </si>
  <si>
    <t>S19-043108</t>
  </si>
  <si>
    <t>D/19 fr/WF/5</t>
  </si>
  <si>
    <t>S19-043111</t>
  </si>
  <si>
    <t>F/19 fr/WF/1</t>
  </si>
  <si>
    <t>S19-043112</t>
  </si>
  <si>
    <t>F/19 fr/WF/2</t>
  </si>
  <si>
    <t>S19-043119</t>
  </si>
  <si>
    <t>C/19 FR/WF/1</t>
  </si>
  <si>
    <t>S19-043120</t>
  </si>
  <si>
    <t>C/19 FR/WF/2</t>
  </si>
  <si>
    <t>S19-043154</t>
  </si>
  <si>
    <t>J/19FR/WF/1</t>
  </si>
  <si>
    <t>S19-042946</t>
  </si>
  <si>
    <t>E/19FR/OF/1</t>
  </si>
  <si>
    <t>S19-042959</t>
  </si>
  <si>
    <t xml:space="preserve">E/19FR/OF/2 </t>
  </si>
  <si>
    <t>S19-042960</t>
  </si>
  <si>
    <t>E/19F/OF/3</t>
  </si>
  <si>
    <t>S19-042984</t>
  </si>
  <si>
    <t>E/19FR/OF/4</t>
  </si>
  <si>
    <t>S19-043014</t>
  </si>
  <si>
    <t xml:space="preserve">H/19fr/OF/1 </t>
  </si>
  <si>
    <t>S19-043015</t>
  </si>
  <si>
    <t xml:space="preserve">H/19fr/OF/2 </t>
  </si>
  <si>
    <t>S19-043115</t>
  </si>
  <si>
    <t>C/19 FR/OF/1</t>
  </si>
  <si>
    <t>S19-043116</t>
  </si>
  <si>
    <t>C/19 FR/OF/2</t>
  </si>
  <si>
    <t>S19-043737</t>
  </si>
  <si>
    <t>E/19FR/OF/5</t>
  </si>
  <si>
    <t>S19-043738</t>
  </si>
  <si>
    <t>E/19FR/OF/6</t>
  </si>
  <si>
    <t>Guidance Limits and Indicative Levels for Animal Feed Materials</t>
  </si>
  <si>
    <t>Commission Recommendation 2006/576/EC Guidance values for DON &amp; ZEN</t>
  </si>
  <si>
    <t>Toxin</t>
  </si>
  <si>
    <t>Products intended  for animal feed</t>
  </si>
  <si>
    <r>
      <t>Content 
mg/kg</t>
    </r>
    <r>
      <rPr>
        <vertAlign val="superscript"/>
        <sz val="11"/>
        <color theme="1"/>
        <rFont val="Aptos Narrow"/>
        <family val="2"/>
        <scheme val="minor"/>
      </rPr>
      <t xml:space="preserve"> a</t>
    </r>
  </si>
  <si>
    <t>Feed materials</t>
  </si>
  <si>
    <t xml:space="preserve">-cereals and cereal products with the exception of maize by-products </t>
  </si>
  <si>
    <t>-maize by-products</t>
  </si>
  <si>
    <t>Complementary and complete feedingstuffs with the exception of:</t>
  </si>
  <si>
    <t>-complementary and complete feeding stuffs for pigs</t>
  </si>
  <si>
    <t>-complementary and complete feeding stuffs for calves (&lt;4 months), lambs and kids</t>
  </si>
  <si>
    <t>Complementary and complete feedingstuffs</t>
  </si>
  <si>
    <t>-complementary and complete feeding stuffs for piglets and gilts</t>
  </si>
  <si>
    <t>-complementary and complete feeding stuffs for sows and fattening pigs</t>
  </si>
  <si>
    <t>-complementary and complete feedingstuffs for calves, dairy cattle, sheep (including lambs) and goats (including kids)</t>
  </si>
  <si>
    <t>Commission Recommendation (EU) 2013/165 Indicative levels for T-2 and HT-2 toxins</t>
  </si>
  <si>
    <t>Products</t>
  </si>
  <si>
    <r>
      <t>Sum T-2 and HT-2 toxins (</t>
    </r>
    <r>
      <rPr>
        <sz val="11"/>
        <color theme="1"/>
        <rFont val="Arial"/>
        <family val="2"/>
      </rPr>
      <t>µ</t>
    </r>
    <r>
      <rPr>
        <sz val="11"/>
        <color theme="1"/>
        <rFont val="Calibri"/>
        <family val="2"/>
      </rPr>
      <t>g/kg)</t>
    </r>
  </si>
  <si>
    <t xml:space="preserve">Unprocessed cereals </t>
  </si>
  <si>
    <t>T-2 and HT-2</t>
  </si>
  <si>
    <t>Barley (including malting barley) and maize</t>
  </si>
  <si>
    <t>Oats (with husk)</t>
  </si>
  <si>
    <t>Wheat, rye and other cereals</t>
  </si>
  <si>
    <t>Cereal products for feed and compound feed</t>
  </si>
  <si>
    <t>Oat milling products</t>
  </si>
  <si>
    <t>Other cereal products</t>
  </si>
  <si>
    <t>Compound feed, with the exception of feed for cats</t>
  </si>
  <si>
    <t>2020, Freshly harvested samples</t>
  </si>
  <si>
    <t>S20-043250</t>
  </si>
  <si>
    <t>K/20s/W/3</t>
  </si>
  <si>
    <t>S20-043254</t>
  </si>
  <si>
    <t>G/20fr/W1</t>
  </si>
  <si>
    <t>S20-043374</t>
  </si>
  <si>
    <t>I/ 20fr/ W/ 1</t>
  </si>
  <si>
    <t>S20-043642</t>
  </si>
  <si>
    <t>C/20FR/W/1</t>
  </si>
  <si>
    <t>S20-045199</t>
  </si>
  <si>
    <t>H/20fr/W/1</t>
  </si>
  <si>
    <t>S20-045329</t>
  </si>
  <si>
    <t>A/20f/W/1</t>
  </si>
  <si>
    <t>S20-045351</t>
  </si>
  <si>
    <t>A20StW58876</t>
  </si>
  <si>
    <t>S20-045389</t>
  </si>
  <si>
    <t>D/20fr/W/7</t>
  </si>
  <si>
    <t>S20-045439</t>
  </si>
  <si>
    <t>B/20fr/W 1</t>
  </si>
  <si>
    <t>S20-045462</t>
  </si>
  <si>
    <t>E/20FR/W/1</t>
  </si>
  <si>
    <t>S20-043377</t>
  </si>
  <si>
    <t>I/ 20fr/ B/ 1</t>
  </si>
  <si>
    <t>S20-043649</t>
  </si>
  <si>
    <t>C/20FR/B/1</t>
  </si>
  <si>
    <t>S20-045208</t>
  </si>
  <si>
    <t>H/20fr/B/1</t>
  </si>
  <si>
    <t>S20-045325</t>
  </si>
  <si>
    <t>J/20fr/B/1</t>
  </si>
  <si>
    <t>S20-045330</t>
  </si>
  <si>
    <t>A/20f/B/1</t>
  </si>
  <si>
    <t>S20-045352</t>
  </si>
  <si>
    <t>A20StB56898</t>
  </si>
  <si>
    <t>S20-045367</t>
  </si>
  <si>
    <t>D/20fr/B/6</t>
  </si>
  <si>
    <t>S20-045440</t>
  </si>
  <si>
    <t>B\20fr\B\1</t>
  </si>
  <si>
    <t>S20-045444</t>
  </si>
  <si>
    <t>B\20fr\B\2</t>
  </si>
  <si>
    <t>S20-045467</t>
  </si>
  <si>
    <t>E/20FR/B/1</t>
  </si>
  <si>
    <t>S20-043640</t>
  </si>
  <si>
    <t>A/20f/O/1</t>
  </si>
  <si>
    <t>S20-045200</t>
  </si>
  <si>
    <t>H/20fr/O/1</t>
  </si>
  <si>
    <t>S20-045201</t>
  </si>
  <si>
    <t>H/20fr/O/2</t>
  </si>
  <si>
    <t>S20-045202</t>
  </si>
  <si>
    <t>H/20fr/O/3</t>
  </si>
  <si>
    <t>S20-045416</t>
  </si>
  <si>
    <t>D\20fr\O\1</t>
  </si>
  <si>
    <t>S20-045417</t>
  </si>
  <si>
    <t>D\20fr\O\2</t>
  </si>
  <si>
    <t>S20-045418</t>
  </si>
  <si>
    <t>D\20fr\O\3</t>
  </si>
  <si>
    <t>S20-045493</t>
  </si>
  <si>
    <t>E/20FR/O/1</t>
  </si>
  <si>
    <t>S20-045494</t>
  </si>
  <si>
    <t>E/20FR/O/2</t>
  </si>
  <si>
    <t>S20-045495</t>
  </si>
  <si>
    <t>E/20FR/O/3</t>
  </si>
  <si>
    <t>S20-043246</t>
  </si>
  <si>
    <t>K/20s/WF/1</t>
  </si>
  <si>
    <t>S20-043249</t>
  </si>
  <si>
    <t>K/20s/WF/2</t>
  </si>
  <si>
    <t>S20-043315</t>
  </si>
  <si>
    <t>G/20fr/WF1</t>
  </si>
  <si>
    <t>S20-043375</t>
  </si>
  <si>
    <t>I/ 20fr/ WF/ 1</t>
  </si>
  <si>
    <t>S20-043376</t>
  </si>
  <si>
    <t>I/ 20fr/ WF/ 2</t>
  </si>
  <si>
    <t>S20-043641</t>
  </si>
  <si>
    <t>A/20f/WF/2</t>
  </si>
  <si>
    <t>S20-043650</t>
  </si>
  <si>
    <t>C/20 FR/WF/1</t>
  </si>
  <si>
    <t>S20-043657</t>
  </si>
  <si>
    <t>C/20 FR/WF/2</t>
  </si>
  <si>
    <t>S20-045203</t>
  </si>
  <si>
    <t>H/20fr/WF/1</t>
  </si>
  <si>
    <t>S20-045204</t>
  </si>
  <si>
    <t>H/20fr/WF/2</t>
  </si>
  <si>
    <t>S20-045305</t>
  </si>
  <si>
    <t>G/20FR/WF2</t>
  </si>
  <si>
    <t>S20-045324</t>
  </si>
  <si>
    <t>J/20fr/WF/2</t>
  </si>
  <si>
    <t>S20-045328</t>
  </si>
  <si>
    <t>A/20f/WF/1</t>
  </si>
  <si>
    <t>S20-045349</t>
  </si>
  <si>
    <t>A20StWF805486</t>
  </si>
  <si>
    <t>S20-045394</t>
  </si>
  <si>
    <t>D/20fr/WF/4</t>
  </si>
  <si>
    <t>S20-045395</t>
  </si>
  <si>
    <t>D\20fr\WF\5</t>
  </si>
  <si>
    <t>S20-045437</t>
  </si>
  <si>
    <t>B\20fr\WF\1</t>
  </si>
  <si>
    <t>S20-045463</t>
  </si>
  <si>
    <t>E/20FR/WF/1</t>
  </si>
  <si>
    <t>S20-045466</t>
  </si>
  <si>
    <t>E/20FR/WF/2</t>
  </si>
  <si>
    <t>S20-046875</t>
  </si>
  <si>
    <t>AF20FR/WF2</t>
  </si>
  <si>
    <t>S20-043643</t>
  </si>
  <si>
    <t>C/20 FR/OF/1</t>
  </si>
  <si>
    <t>S20-043644</t>
  </si>
  <si>
    <t>C/20 FR/OF/2</t>
  </si>
  <si>
    <t>S20-045205</t>
  </si>
  <si>
    <t>H/20fr/OF/1</t>
  </si>
  <si>
    <t>S20-045207</t>
  </si>
  <si>
    <t>H/20fr/OF/2</t>
  </si>
  <si>
    <t>S20-045499</t>
  </si>
  <si>
    <t>E/20FR/OF/1</t>
  </si>
  <si>
    <t>S20-045500</t>
  </si>
  <si>
    <t xml:space="preserve">E/20FR/OF/2 </t>
  </si>
  <si>
    <t>S20-045502</t>
  </si>
  <si>
    <t>E/20FR/OF/3</t>
  </si>
  <si>
    <t>S20-045544</t>
  </si>
  <si>
    <t>E/20FR/OF/4</t>
  </si>
  <si>
    <t>S20-045545</t>
  </si>
  <si>
    <t>E/20FR/OF/5</t>
  </si>
  <si>
    <t>S20-045546</t>
  </si>
  <si>
    <t>E/20FR/OF/6</t>
  </si>
  <si>
    <t>2020, Stored samples</t>
  </si>
  <si>
    <t>Ochratoxin A</t>
  </si>
  <si>
    <t>Reporting Limit</t>
  </si>
  <si>
    <t>External Reference</t>
  </si>
  <si>
    <t>S20-014542</t>
  </si>
  <si>
    <t>A/19st/B/1</t>
  </si>
  <si>
    <t>&lt;0.2</t>
  </si>
  <si>
    <t>S20-014543</t>
  </si>
  <si>
    <t>A/19st/B/2</t>
  </si>
  <si>
    <t>Guidance Limits for Animal Feed Materials</t>
  </si>
  <si>
    <t>S20-014544</t>
  </si>
  <si>
    <t>A/19st/B/3</t>
  </si>
  <si>
    <t>Commission Recommendation (EU) 2016/1319 amending Recommendation 2006/576/EC Guidance values for ochratoxin A</t>
  </si>
  <si>
    <t>S20-014545</t>
  </si>
  <si>
    <t>A/19st/B/4</t>
  </si>
  <si>
    <t>OA (mg/kg)</t>
  </si>
  <si>
    <t>OA (µg/kg)</t>
  </si>
  <si>
    <t>S20-014907</t>
  </si>
  <si>
    <t>D19stB1</t>
  </si>
  <si>
    <t>S20-014908</t>
  </si>
  <si>
    <t>D19stB2</t>
  </si>
  <si>
    <t xml:space="preserve"> - cereals and cereal products</t>
  </si>
  <si>
    <t>S20-014909</t>
  </si>
  <si>
    <t>D19stB3</t>
  </si>
  <si>
    <t>Compound feed for:</t>
  </si>
  <si>
    <t>S20-015648</t>
  </si>
  <si>
    <t>E/19ST/B/1</t>
  </si>
  <si>
    <t xml:space="preserve"> - pigs</t>
  </si>
  <si>
    <t>S20-015649</t>
  </si>
  <si>
    <t>E/19ST/B/2</t>
  </si>
  <si>
    <t xml:space="preserve"> - poultry</t>
  </si>
  <si>
    <t>S20-015651</t>
  </si>
  <si>
    <t>E/19ST/B/3</t>
  </si>
  <si>
    <t xml:space="preserve"> - cats and dogs</t>
  </si>
  <si>
    <t>S20-015652</t>
  </si>
  <si>
    <t>E/19ST/B/4</t>
  </si>
  <si>
    <t>S20-015653</t>
  </si>
  <si>
    <t>E/19ST/B/5</t>
  </si>
  <si>
    <t>S20-015654</t>
  </si>
  <si>
    <t>E/19ST/B/6</t>
  </si>
  <si>
    <t>S20-015820</t>
  </si>
  <si>
    <t>B/19st/B/1</t>
  </si>
  <si>
    <t>S20-015821</t>
  </si>
  <si>
    <t>B/19st/B/2</t>
  </si>
  <si>
    <t>S20-015822</t>
  </si>
  <si>
    <t>B/19st/B/3</t>
  </si>
  <si>
    <t>S20-015823</t>
  </si>
  <si>
    <t>B/19st/B/4</t>
  </si>
  <si>
    <t>S20-015824</t>
  </si>
  <si>
    <t>B/19st/B/5</t>
  </si>
  <si>
    <t>S20-016134</t>
  </si>
  <si>
    <t>S20-016135</t>
  </si>
  <si>
    <t>C/19 FR/B/2</t>
  </si>
  <si>
    <t>S20-016136</t>
  </si>
  <si>
    <t>C/19 FR/B/3</t>
  </si>
  <si>
    <t>S20-016272</t>
  </si>
  <si>
    <t>H/19st/B/1</t>
  </si>
  <si>
    <t>S20-016273</t>
  </si>
  <si>
    <t>H/19st/B/2</t>
  </si>
  <si>
    <t>S20-016274</t>
  </si>
  <si>
    <t>H/19st/B/3</t>
  </si>
  <si>
    <t>S20-016368</t>
  </si>
  <si>
    <t>I/ 19st/ B/ 1</t>
  </si>
  <si>
    <t>S20-016369</t>
  </si>
  <si>
    <t>I/ 19st/ B/ 2</t>
  </si>
  <si>
    <t>S20-016370</t>
  </si>
  <si>
    <t>I/ 19st/ B/ 3</t>
  </si>
  <si>
    <t>S20-016664</t>
  </si>
  <si>
    <t>J/19ST/B/2</t>
  </si>
  <si>
    <t>S20-016670</t>
  </si>
  <si>
    <t>J/19ST/B/1</t>
  </si>
  <si>
    <t>S20-016671</t>
  </si>
  <si>
    <t>J/19ST/B/3</t>
  </si>
  <si>
    <t>S20-014556</t>
  </si>
  <si>
    <t>A/19st/O/1</t>
  </si>
  <si>
    <t>S20-015618</t>
  </si>
  <si>
    <t>E/19ST/O/1</t>
  </si>
  <si>
    <t>S20-015619</t>
  </si>
  <si>
    <t>E/19ST/O/2</t>
  </si>
  <si>
    <t>S20-015620</t>
  </si>
  <si>
    <t>E/19ST/O/3</t>
  </si>
  <si>
    <t>S20-015621</t>
  </si>
  <si>
    <t>E/19ST/O/4</t>
  </si>
  <si>
    <t>S20-015627</t>
  </si>
  <si>
    <t>E/19ST/O/5</t>
  </si>
  <si>
    <t>S20-015628</t>
  </si>
  <si>
    <t>E/19ST/O/6</t>
  </si>
  <si>
    <t>S20-015629</t>
  </si>
  <si>
    <t>E/19ST/O/7</t>
  </si>
  <si>
    <t>S20-016280</t>
  </si>
  <si>
    <t>H/19st/O/1</t>
  </si>
  <si>
    <t>S20-016281</t>
  </si>
  <si>
    <t>H/19st/O/2</t>
  </si>
  <si>
    <t>S20-014225</t>
  </si>
  <si>
    <t>K/19st/W/1</t>
  </si>
  <si>
    <t>S20-014227</t>
  </si>
  <si>
    <t>K/19st/W/2</t>
  </si>
  <si>
    <t>S20-014229</t>
  </si>
  <si>
    <t>K/19st/W/3</t>
  </si>
  <si>
    <t>S20-014230</t>
  </si>
  <si>
    <t>K/19st/W/4</t>
  </si>
  <si>
    <t>S20-014399</t>
  </si>
  <si>
    <t>G/19st/W/1</t>
  </si>
  <si>
    <t>S20-014400</t>
  </si>
  <si>
    <t>G/19st/W/4</t>
  </si>
  <si>
    <t>S20-014546</t>
  </si>
  <si>
    <t>A/19st/W/1</t>
  </si>
  <si>
    <t>S20-014547</t>
  </si>
  <si>
    <t>A/19st/W/2</t>
  </si>
  <si>
    <t>S20-014548</t>
  </si>
  <si>
    <t>A/19st/W/3</t>
  </si>
  <si>
    <t>S20-014549</t>
  </si>
  <si>
    <t>A/19st/W/4</t>
  </si>
  <si>
    <t>S20-014764</t>
  </si>
  <si>
    <t>G/19st /W3</t>
  </si>
  <si>
    <t>S20-014897</t>
  </si>
  <si>
    <t>D19stW1</t>
  </si>
  <si>
    <t>S20-014899</t>
  </si>
  <si>
    <t>D19stW2</t>
  </si>
  <si>
    <t>S20-014900</t>
  </si>
  <si>
    <t>D19stW3</t>
  </si>
  <si>
    <t>S20-014906</t>
  </si>
  <si>
    <t>D19stW4</t>
  </si>
  <si>
    <t>S20-015630</t>
  </si>
  <si>
    <t>E/19ST/W/1</t>
  </si>
  <si>
    <t>S20-015644</t>
  </si>
  <si>
    <t>E/19ST/W/2</t>
  </si>
  <si>
    <t>S20-015645</t>
  </si>
  <si>
    <t>E/19ST/W/3</t>
  </si>
  <si>
    <t>S20-015647</t>
  </si>
  <si>
    <t>E/19ST/W/4</t>
  </si>
  <si>
    <t>S20-015807</t>
  </si>
  <si>
    <t>G/19st/W/2</t>
  </si>
  <si>
    <t>S20-015815</t>
  </si>
  <si>
    <t>B/19st/W/1</t>
  </si>
  <si>
    <t>S20-015816</t>
  </si>
  <si>
    <t>B/19st/W/2</t>
  </si>
  <si>
    <t>S20-015818</t>
  </si>
  <si>
    <t>B/19st/W/3</t>
  </si>
  <si>
    <t>S20-015819</t>
  </si>
  <si>
    <t>B/19st/W/4</t>
  </si>
  <si>
    <t>S20-016137</t>
  </si>
  <si>
    <t>S20-016138</t>
  </si>
  <si>
    <t>C/19 FR/W/2</t>
  </si>
  <si>
    <t>S20-016139</t>
  </si>
  <si>
    <t>C/19 FR/W/3</t>
  </si>
  <si>
    <t>S20-016140</t>
  </si>
  <si>
    <t>C/19 FR/W/4</t>
  </si>
  <si>
    <t>S20-016276</t>
  </si>
  <si>
    <t>H/19st/W/1</t>
  </si>
  <si>
    <t>S20-016277</t>
  </si>
  <si>
    <t>H/19st/W/2</t>
  </si>
  <si>
    <t>S20-016278</t>
  </si>
  <si>
    <t>H/19st/W/3</t>
  </si>
  <si>
    <t>S20-016279</t>
  </si>
  <si>
    <t>H/19st/W/4</t>
  </si>
  <si>
    <t>S20-016372</t>
  </si>
  <si>
    <t>I/ 19st/ W/ 1</t>
  </si>
  <si>
    <t>S20-016373</t>
  </si>
  <si>
    <t>I/ 19st/ W/ 2</t>
  </si>
  <si>
    <t>S20-016374</t>
  </si>
  <si>
    <t>I/ 19st/ W/ 3</t>
  </si>
  <si>
    <t>S20-016375</t>
  </si>
  <si>
    <t>I/ 19st/ W/ 4</t>
  </si>
  <si>
    <t>S20-016665</t>
  </si>
  <si>
    <t>J/19ST/W/4</t>
  </si>
  <si>
    <t>S20-016666</t>
  </si>
  <si>
    <t>J/19ST/W/1</t>
  </si>
  <si>
    <t>S20-016667</t>
  </si>
  <si>
    <t>J/19ST/W/2</t>
  </si>
  <si>
    <t>S20-016668</t>
  </si>
  <si>
    <t>J/19ST/W/3</t>
  </si>
  <si>
    <t>S20-014541</t>
  </si>
  <si>
    <t>A/19st/OF/1</t>
  </si>
  <si>
    <t>S20-014854</t>
  </si>
  <si>
    <t>D19stOF1</t>
  </si>
  <si>
    <t>S20-014894</t>
  </si>
  <si>
    <t>D19stOF2</t>
  </si>
  <si>
    <t>S20-015616</t>
  </si>
  <si>
    <t>E/19ST/OF/1</t>
  </si>
  <si>
    <t>S20-015617</t>
  </si>
  <si>
    <t>E/19ST/OF/2</t>
  </si>
  <si>
    <t>S20-016132</t>
  </si>
  <si>
    <t>S20-016133</t>
  </si>
  <si>
    <t>S20-016282</t>
  </si>
  <si>
    <t>H/19st/OF/1</t>
  </si>
  <si>
    <t>S20-016283</t>
  </si>
  <si>
    <t>H/19st/OF/2</t>
  </si>
  <si>
    <t>S20-014226</t>
  </si>
  <si>
    <t>K/19st/wf/1</t>
  </si>
  <si>
    <t>S20-014763</t>
  </si>
  <si>
    <t>G/19st /WF1</t>
  </si>
  <si>
    <t>S20-014895</t>
  </si>
  <si>
    <t>D19stWF1</t>
  </si>
  <si>
    <t>S20-015615</t>
  </si>
  <si>
    <t>E/19ST/WF/1</t>
  </si>
  <si>
    <t>S20-015825</t>
  </si>
  <si>
    <t>B/19st/WF/1</t>
  </si>
  <si>
    <t>S20-016131</t>
  </si>
  <si>
    <t>S20-016254</t>
  </si>
  <si>
    <t>A / 19st / WF /1</t>
  </si>
  <si>
    <t>S20-016275</t>
  </si>
  <si>
    <t>H/19st/WF/1</t>
  </si>
  <si>
    <t>S20-016371</t>
  </si>
  <si>
    <t>I/ 19st/ WF/ 1</t>
  </si>
  <si>
    <t>S20-016669</t>
  </si>
  <si>
    <t>J/19ST/WF/1</t>
  </si>
  <si>
    <t>2021, Freshly harvested samples</t>
  </si>
  <si>
    <t>S21-040855</t>
  </si>
  <si>
    <t>B/21Fr/w/1</t>
  </si>
  <si>
    <t>S21-040859</t>
  </si>
  <si>
    <t>B/21Fr/w/2</t>
  </si>
  <si>
    <t>S21-040860</t>
  </si>
  <si>
    <t>I/21fr/w/1</t>
  </si>
  <si>
    <t>S21-040861</t>
  </si>
  <si>
    <t>I/21fr/w/2</t>
  </si>
  <si>
    <t>S21-041475</t>
  </si>
  <si>
    <t>F/21fr/w/1</t>
  </si>
  <si>
    <t>S21-041480</t>
  </si>
  <si>
    <t>K/21FR/W/1</t>
  </si>
  <si>
    <t>S21-041481</t>
  </si>
  <si>
    <t>K/21FR/W/2</t>
  </si>
  <si>
    <t>S21-041498</t>
  </si>
  <si>
    <t>D/21FR/W/1</t>
  </si>
  <si>
    <t>S21-041499</t>
  </si>
  <si>
    <t>D/21FR/W/2</t>
  </si>
  <si>
    <t>S21-041533</t>
  </si>
  <si>
    <t>A/21f/W/1</t>
  </si>
  <si>
    <t>S21-041539</t>
  </si>
  <si>
    <t>A/21f/W/2</t>
  </si>
  <si>
    <t>S21-041540</t>
  </si>
  <si>
    <t>J/21fr/w/1</t>
  </si>
  <si>
    <t>S21-041613</t>
  </si>
  <si>
    <t>C/21FR/W/1</t>
  </si>
  <si>
    <t>S21-041614</t>
  </si>
  <si>
    <t>C/21FR/W/2</t>
  </si>
  <si>
    <t>S21-041621</t>
  </si>
  <si>
    <t>E/21FR/W/1</t>
  </si>
  <si>
    <t>S21-040226</t>
  </si>
  <si>
    <t>A/21f/B/2</t>
  </si>
  <si>
    <t>S21-040837</t>
  </si>
  <si>
    <t>B/21Fr/B/1</t>
  </si>
  <si>
    <t>S21-040866</t>
  </si>
  <si>
    <t>I/21fr/b/1</t>
  </si>
  <si>
    <t>S21-040870</t>
  </si>
  <si>
    <t>I/21fr/b/2</t>
  </si>
  <si>
    <t>S21-041476</t>
  </si>
  <si>
    <t>F/21fr/B/1</t>
  </si>
  <si>
    <t>S21-041478</t>
  </si>
  <si>
    <t>K/21FR/B/1</t>
  </si>
  <si>
    <t>S21-041479</t>
  </si>
  <si>
    <t>K/21FR/B/2</t>
  </si>
  <si>
    <t>S21-041500</t>
  </si>
  <si>
    <t>D/21FR/B/1</t>
  </si>
  <si>
    <t>S21-041501</t>
  </si>
  <si>
    <t>D/21FR/B/2</t>
  </si>
  <si>
    <t>S21-041534</t>
  </si>
  <si>
    <t>A/21f/B/1</t>
  </si>
  <si>
    <t>S21-041541</t>
  </si>
  <si>
    <t>J/21fr/B/1</t>
  </si>
  <si>
    <t>S21-041617</t>
  </si>
  <si>
    <t>C/21FR/B/1</t>
  </si>
  <si>
    <t>S21-041618</t>
  </si>
  <si>
    <t>C/21FR/B/2</t>
  </si>
  <si>
    <t>S21-041623</t>
  </si>
  <si>
    <t>E/21FR/B/1</t>
  </si>
  <si>
    <t>S21-041624</t>
  </si>
  <si>
    <t>E/21FR/B/2</t>
  </si>
  <si>
    <t>S21-040130</t>
  </si>
  <si>
    <t>A/21f/O/1</t>
  </si>
  <si>
    <t>S21-041502</t>
  </si>
  <si>
    <t>D/21FR/O/1</t>
  </si>
  <si>
    <t>S21-041503</t>
  </si>
  <si>
    <t>D/21FR/O/2</t>
  </si>
  <si>
    <t>S21-041632</t>
  </si>
  <si>
    <t>E/21FR/O/1</t>
  </si>
  <si>
    <t>S21-041633</t>
  </si>
  <si>
    <t>E/21FR/O/2</t>
  </si>
  <si>
    <t>S21-041538</t>
  </si>
  <si>
    <t>A/21f/O/2</t>
  </si>
  <si>
    <t>S21-040225</t>
  </si>
  <si>
    <t>A/21f/WF/2</t>
  </si>
  <si>
    <t>S21-040838</t>
  </si>
  <si>
    <t>B/21Fr/wf/1</t>
  </si>
  <si>
    <t>S21-040858</t>
  </si>
  <si>
    <t>B/21Fr/wF/2</t>
  </si>
  <si>
    <t>S21-040873</t>
  </si>
  <si>
    <t>I/21fr/wf/1</t>
  </si>
  <si>
    <t>S21-040874</t>
  </si>
  <si>
    <t>I/21fr/wf/2</t>
  </si>
  <si>
    <t>S21-040875</t>
  </si>
  <si>
    <t>I/21fr/wf/3</t>
  </si>
  <si>
    <t>S21-041477</t>
  </si>
  <si>
    <t>F/21fr/wf/1</t>
  </si>
  <si>
    <t>S21-041490</t>
  </si>
  <si>
    <t>K/21FR/WF/1</t>
  </si>
  <si>
    <t>S21-041491</t>
  </si>
  <si>
    <t>F/21FR/WF/2</t>
  </si>
  <si>
    <t>S21-041505</t>
  </si>
  <si>
    <t>D/21FR/WF/1</t>
  </si>
  <si>
    <t>S21-041532</t>
  </si>
  <si>
    <t>A/21f/WF/1</t>
  </si>
  <si>
    <t>S21-041537</t>
  </si>
  <si>
    <t>A/21f/WF/3</t>
  </si>
  <si>
    <t>S21-041562</t>
  </si>
  <si>
    <t>J/21fr/Wf/1</t>
  </si>
  <si>
    <t>S21-041566</t>
  </si>
  <si>
    <t>J/21fr/wf/2</t>
  </si>
  <si>
    <t>S21-041615</t>
  </si>
  <si>
    <t>C/21FR/WF/1</t>
  </si>
  <si>
    <t>S21-041616</t>
  </si>
  <si>
    <t>C/21FR/WF/2</t>
  </si>
  <si>
    <t>S21-041626</t>
  </si>
  <si>
    <t>E/21FR/WF/1</t>
  </si>
  <si>
    <t>S21-041627</t>
  </si>
  <si>
    <t>E/21FR/WF/2</t>
  </si>
  <si>
    <t>S21-041619</t>
  </si>
  <si>
    <t>C/21FR/OF/1</t>
  </si>
  <si>
    <t>S21-041620</t>
  </si>
  <si>
    <t>C/21FR/OF/2</t>
  </si>
  <si>
    <t>S21-041628</t>
  </si>
  <si>
    <t>E/21FR/OF/1</t>
  </si>
  <si>
    <t>S21-041629</t>
  </si>
  <si>
    <t>E/21FR/OF/2</t>
  </si>
  <si>
    <t>S21-041630</t>
  </si>
  <si>
    <t>E/21FR/OF/3</t>
  </si>
  <si>
    <t>S21-041631</t>
  </si>
  <si>
    <t>E/21FR/OF/4</t>
  </si>
  <si>
    <t>2021, Stored samples</t>
  </si>
  <si>
    <t>S21-012345</t>
  </si>
  <si>
    <t>B/20st/W 1</t>
  </si>
  <si>
    <t>S21-012346</t>
  </si>
  <si>
    <t>B/20st/W/2</t>
  </si>
  <si>
    <t>S21-013162</t>
  </si>
  <si>
    <t>K/20ST/W/03</t>
  </si>
  <si>
    <t>S21-013163</t>
  </si>
  <si>
    <t>K/20ST/W/05</t>
  </si>
  <si>
    <t>S21-013188</t>
  </si>
  <si>
    <t>K/20ST/W/02</t>
  </si>
  <si>
    <t>S21-013189</t>
  </si>
  <si>
    <t>K/20ST/W/04</t>
  </si>
  <si>
    <t>S21-013296</t>
  </si>
  <si>
    <t>I/20st/W/1</t>
  </si>
  <si>
    <t>S21-013297</t>
  </si>
  <si>
    <t>I/20st/W/2</t>
  </si>
  <si>
    <t>S21-013298</t>
  </si>
  <si>
    <t>I/20st/W/3</t>
  </si>
  <si>
    <t>S21-013299</t>
  </si>
  <si>
    <t>I/20st/W/4</t>
  </si>
  <si>
    <t>S21-013300</t>
  </si>
  <si>
    <t>I/20st/W/5</t>
  </si>
  <si>
    <t>S21-013596</t>
  </si>
  <si>
    <t>J/20st/W/2</t>
  </si>
  <si>
    <t>S21-013597</t>
  </si>
  <si>
    <t>J/20st/W/3</t>
  </si>
  <si>
    <t>S21-013598</t>
  </si>
  <si>
    <t>J/20st/W/4</t>
  </si>
  <si>
    <t>S21-013673</t>
  </si>
  <si>
    <t>H/20/W/1</t>
  </si>
  <si>
    <t>S21-013676</t>
  </si>
  <si>
    <t>H/20/W/2</t>
  </si>
  <si>
    <t>S21-013677</t>
  </si>
  <si>
    <t>H/20/W/3</t>
  </si>
  <si>
    <t>S21-013678</t>
  </si>
  <si>
    <t>H/20/W/4</t>
  </si>
  <si>
    <t>S21-013775</t>
  </si>
  <si>
    <t>A / 20st / W /1</t>
  </si>
  <si>
    <t>S21-013776</t>
  </si>
  <si>
    <t>A / 20st / W /2</t>
  </si>
  <si>
    <t>S21-013777</t>
  </si>
  <si>
    <t>A / 20st / W /3</t>
  </si>
  <si>
    <t>S21-013778</t>
  </si>
  <si>
    <t>A / 20st / W /4</t>
  </si>
  <si>
    <t>S21-013779</t>
  </si>
  <si>
    <t>A / 20st / W /5</t>
  </si>
  <si>
    <t>S21-013798</t>
  </si>
  <si>
    <t>C/20 FR/W/1</t>
  </si>
  <si>
    <t>S21-013799</t>
  </si>
  <si>
    <t>C/20 FR/W/2</t>
  </si>
  <si>
    <t>S21-013800</t>
  </si>
  <si>
    <t>C/20 FR/W/3</t>
  </si>
  <si>
    <t>S21-013801</t>
  </si>
  <si>
    <t>C/20 FR/W/4</t>
  </si>
  <si>
    <t>S21-013918</t>
  </si>
  <si>
    <t>E/20ST/W/1</t>
  </si>
  <si>
    <t>S21-013919</t>
  </si>
  <si>
    <t>E/20ST/W/2</t>
  </si>
  <si>
    <t>S21-013920</t>
  </si>
  <si>
    <t>E/20ST/W/3</t>
  </si>
  <si>
    <t>S21-013921</t>
  </si>
  <si>
    <t>E/20ST/W/4</t>
  </si>
  <si>
    <t>S21-013941</t>
  </si>
  <si>
    <t>D/20ST/W/3</t>
  </si>
  <si>
    <t>S21-013942</t>
  </si>
  <si>
    <t>D/20ST/W/5</t>
  </si>
  <si>
    <t>S21-013943</t>
  </si>
  <si>
    <t>D/20ST/W/6</t>
  </si>
  <si>
    <t>S21-013944</t>
  </si>
  <si>
    <t>D/20ST/W/7</t>
  </si>
  <si>
    <t>S21-013947</t>
  </si>
  <si>
    <t>J/20st/W/1</t>
  </si>
  <si>
    <t>S21-016476</t>
  </si>
  <si>
    <t>G/20st/W/1</t>
  </si>
  <si>
    <t>S21-016477</t>
  </si>
  <si>
    <t>G/20st/W/2</t>
  </si>
  <si>
    <t>S21-016478</t>
  </si>
  <si>
    <t>G/20st/W/3</t>
  </si>
  <si>
    <t>S21-016479</t>
  </si>
  <si>
    <t>G/20st/W/4</t>
  </si>
  <si>
    <t>S21-011589</t>
  </si>
  <si>
    <t>A/20st/WF/1</t>
  </si>
  <si>
    <t>S21-012347</t>
  </si>
  <si>
    <t>B/20st/WF/1</t>
  </si>
  <si>
    <t>S21-013161</t>
  </si>
  <si>
    <t>K/20ST/WF/01</t>
  </si>
  <si>
    <t>S21-013290</t>
  </si>
  <si>
    <t>I/20st/WF/1</t>
  </si>
  <si>
    <t>S21-013603</t>
  </si>
  <si>
    <t>J/20st/WF/1</t>
  </si>
  <si>
    <t>S21-013802</t>
  </si>
  <si>
    <t>S21-013933</t>
  </si>
  <si>
    <t>E/20ST/WF/1</t>
  </si>
  <si>
    <t>S21-013945</t>
  </si>
  <si>
    <t>D/20ST/WF/4</t>
  </si>
  <si>
    <t>S21-016480</t>
  </si>
  <si>
    <t>G/20st/WF/1</t>
  </si>
  <si>
    <t>S21-012342</t>
  </si>
  <si>
    <t>B/20st/B/1</t>
  </si>
  <si>
    <t>S21-012343</t>
  </si>
  <si>
    <t>B/20st/B/2</t>
  </si>
  <si>
    <t>S21-012344</t>
  </si>
  <si>
    <t>B/20st/B/3</t>
  </si>
  <si>
    <t>S21-013291</t>
  </si>
  <si>
    <t>I/20st/B/1</t>
  </si>
  <si>
    <t>S21-013292</t>
  </si>
  <si>
    <t>I/20st/B/2</t>
  </si>
  <si>
    <t>S21-013293</t>
  </si>
  <si>
    <t>I/20st/B/3</t>
  </si>
  <si>
    <t>S21-013294</t>
  </si>
  <si>
    <t>I/20st/B/4</t>
  </si>
  <si>
    <t>S21-013295</t>
  </si>
  <si>
    <t>I/20st/B/5</t>
  </si>
  <si>
    <t>S21-013599</t>
  </si>
  <si>
    <t>J/20st/B/2</t>
  </si>
  <si>
    <t>S21-013600</t>
  </si>
  <si>
    <t>J/20st/B/3</t>
  </si>
  <si>
    <t>S21-013679</t>
  </si>
  <si>
    <t>H/20/B/1</t>
  </si>
  <si>
    <t>S21-013770</t>
  </si>
  <si>
    <t>A / 20st / B /1</t>
  </si>
  <si>
    <t>S21-013771</t>
  </si>
  <si>
    <t>A / 20st / B /2</t>
  </si>
  <si>
    <t>S21-013772</t>
  </si>
  <si>
    <t>A / 20st / B /3</t>
  </si>
  <si>
    <t>S21-013773</t>
  </si>
  <si>
    <t>A / 20st / B /4</t>
  </si>
  <si>
    <t>S21-013774</t>
  </si>
  <si>
    <t>A / 20st / B /5</t>
  </si>
  <si>
    <t>S21-013795</t>
  </si>
  <si>
    <t>C/20 FR/B/1</t>
  </si>
  <si>
    <t>S21-013796</t>
  </si>
  <si>
    <t>C/20 FR/B/2</t>
  </si>
  <si>
    <t>S21-013797</t>
  </si>
  <si>
    <t>C/20 FR/B/3</t>
  </si>
  <si>
    <t>S21-013922</t>
  </si>
  <si>
    <t>E/20ST/B/1</t>
  </si>
  <si>
    <t>S21-013923</t>
  </si>
  <si>
    <t>E/20ST/B/2</t>
  </si>
  <si>
    <t>S21-013924</t>
  </si>
  <si>
    <t>E/20ST/B/3</t>
  </si>
  <si>
    <t>S21-013925</t>
  </si>
  <si>
    <t>E/20ST/B/4</t>
  </si>
  <si>
    <t>S21-013926</t>
  </si>
  <si>
    <t>E/20ST/B/5</t>
  </si>
  <si>
    <t>S21-013935</t>
  </si>
  <si>
    <t>D/20ST/B/1</t>
  </si>
  <si>
    <t>S21-013936</t>
  </si>
  <si>
    <t>D/20ST/B/2</t>
  </si>
  <si>
    <t>S21-013937</t>
  </si>
  <si>
    <t>D/20ST/B/11</t>
  </si>
  <si>
    <t>S21-013946</t>
  </si>
  <si>
    <t>J/20st/B/1</t>
  </si>
  <si>
    <t>S21-011626</t>
  </si>
  <si>
    <t>A/20st/O/1</t>
  </si>
  <si>
    <t>S21-013680</t>
  </si>
  <si>
    <t>H/20/O/1</t>
  </si>
  <si>
    <t>S21-013915</t>
  </si>
  <si>
    <t>E/20ST/O/1</t>
  </si>
  <si>
    <t>S21-013916</t>
  </si>
  <si>
    <t>E/20ST/O/2</t>
  </si>
  <si>
    <t>S21-013917</t>
  </si>
  <si>
    <t>E/20ST/O/3</t>
  </si>
  <si>
    <t>S21-013938</t>
  </si>
  <si>
    <t>D/20ST/O/8</t>
  </si>
  <si>
    <t>S21-013939</t>
  </si>
  <si>
    <t>D/20ST/O/9</t>
  </si>
  <si>
    <t>S21-013940</t>
  </si>
  <si>
    <t>D/20ST/O/10</t>
  </si>
  <si>
    <t>S21-013681</t>
  </si>
  <si>
    <t>H/20/OF/1</t>
  </si>
  <si>
    <t>S21-013793</t>
  </si>
  <si>
    <t>S21-013794</t>
  </si>
  <si>
    <t>S21-013927</t>
  </si>
  <si>
    <t>E/20ST/OF/1</t>
  </si>
  <si>
    <t>S21-013928</t>
  </si>
  <si>
    <t>E/20ST/OF/2</t>
  </si>
  <si>
    <t>S21-013929</t>
  </si>
  <si>
    <t>E/20ST/OF/3</t>
  </si>
  <si>
    <t>S21-013930</t>
  </si>
  <si>
    <t>E/20ST/OF/4</t>
  </si>
  <si>
    <t>S21-013931</t>
  </si>
  <si>
    <t>E/20ST/OF/5</t>
  </si>
  <si>
    <t>S21-013932</t>
  </si>
  <si>
    <t>E/20ST/OF/6</t>
  </si>
  <si>
    <t>2022, Freshly harvested samples</t>
  </si>
  <si>
    <t>S22-043901</t>
  </si>
  <si>
    <t>K/22ST/W/1</t>
  </si>
  <si>
    <t>S22-043909</t>
  </si>
  <si>
    <t>K/22ST/W/2</t>
  </si>
  <si>
    <t>S22-044460</t>
  </si>
  <si>
    <t>B/22FR/W/1</t>
  </si>
  <si>
    <t>S22-044461</t>
  </si>
  <si>
    <t>B/22FR/W/2</t>
  </si>
  <si>
    <t>S22-044774</t>
  </si>
  <si>
    <t>A/22FR/W/1</t>
  </si>
  <si>
    <t>S22-044775</t>
  </si>
  <si>
    <t>A/22FR/W/2</t>
  </si>
  <si>
    <t>S22-044877</t>
  </si>
  <si>
    <t>E/22FR/W/1</t>
  </si>
  <si>
    <t>S22-045146</t>
  </si>
  <si>
    <t>F/22FR/W/1</t>
  </si>
  <si>
    <t>S22-045259</t>
  </si>
  <si>
    <t>I/22FR/W/1</t>
  </si>
  <si>
    <t>S22-045260</t>
  </si>
  <si>
    <t>I/22FR/W/2</t>
  </si>
  <si>
    <t>S22-045437</t>
  </si>
  <si>
    <t>J/22FR/W/1</t>
  </si>
  <si>
    <t>S22-045576</t>
  </si>
  <si>
    <t>D/22FR/W/1</t>
  </si>
  <si>
    <t>S22-045745</t>
  </si>
  <si>
    <t>C/22FR/W/1</t>
  </si>
  <si>
    <t>S22-045746</t>
  </si>
  <si>
    <t>C/22FR/W/2</t>
  </si>
  <si>
    <t>S22-044215</t>
  </si>
  <si>
    <t>A/22FR/B/2</t>
  </si>
  <si>
    <t>S22-044462</t>
  </si>
  <si>
    <t>B/22FR/B/1</t>
  </si>
  <si>
    <t>S22-044463</t>
  </si>
  <si>
    <t>B/22FR/B/2</t>
  </si>
  <si>
    <t>S22-044497</t>
  </si>
  <si>
    <t>F/22FR/B/1</t>
  </si>
  <si>
    <t>S22-044880</t>
  </si>
  <si>
    <t>E/22FR/B/1</t>
  </si>
  <si>
    <t>S22-044881</t>
  </si>
  <si>
    <t>E/22FR/B/2</t>
  </si>
  <si>
    <t>S22-045257</t>
  </si>
  <si>
    <t>I/22FR/B/1</t>
  </si>
  <si>
    <t>S22-045258</t>
  </si>
  <si>
    <t>I/22FR/B/2</t>
  </si>
  <si>
    <t>S22-045269</t>
  </si>
  <si>
    <t>A/22FR/B/1</t>
  </si>
  <si>
    <t>S22-045436</t>
  </si>
  <si>
    <t>J/22FR/B/1</t>
  </si>
  <si>
    <t>S22-045572</t>
  </si>
  <si>
    <t>D/22FR/B/1</t>
  </si>
  <si>
    <t>S22-045573</t>
  </si>
  <si>
    <t>D/22FR/B/2</t>
  </si>
  <si>
    <t>S22-045743</t>
  </si>
  <si>
    <t>C/22FR/B/1</t>
  </si>
  <si>
    <t>S22-045744</t>
  </si>
  <si>
    <t>C/22FR/B/2</t>
  </si>
  <si>
    <t>S22-044009</t>
  </si>
  <si>
    <t>A/22FR/O/1</t>
  </si>
  <si>
    <t>S22-044882</t>
  </si>
  <si>
    <t>E/22FR/O/1</t>
  </si>
  <si>
    <t>S22-044883</t>
  </si>
  <si>
    <t>E/22FR/O/2</t>
  </si>
  <si>
    <t>S22-045147</t>
  </si>
  <si>
    <t>A/22FR/O/2</t>
  </si>
  <si>
    <t>S22-045570</t>
  </si>
  <si>
    <t>D/22FR/O/1</t>
  </si>
  <si>
    <t>S22-045571</t>
  </si>
  <si>
    <t>D/22FR/O/2</t>
  </si>
  <si>
    <t>S22-043481</t>
  </si>
  <si>
    <t>A/22FR/WF/3</t>
  </si>
  <si>
    <t>S22-043900</t>
  </si>
  <si>
    <t>K/22FR/WF/1</t>
  </si>
  <si>
    <t>S22-043908</t>
  </si>
  <si>
    <t>K/22ST/WF/2</t>
  </si>
  <si>
    <t>S22-044464</t>
  </si>
  <si>
    <t>B/22FR/WF/1</t>
  </si>
  <si>
    <t>S22-044465</t>
  </si>
  <si>
    <t>B/22FR/WF/2</t>
  </si>
  <si>
    <t>S22-044878</t>
  </si>
  <si>
    <t>E/22FR/WF/1</t>
  </si>
  <si>
    <t>S22-044879</t>
  </si>
  <si>
    <t>E/22FR/WF/2</t>
  </si>
  <si>
    <t>S22-045261</t>
  </si>
  <si>
    <t>I/22FR/WF/1</t>
  </si>
  <si>
    <t>S22-045262</t>
  </si>
  <si>
    <t>I/22FR/WF/2</t>
  </si>
  <si>
    <t>S22-045263</t>
  </si>
  <si>
    <t>I/22FR/WF/3</t>
  </si>
  <si>
    <t>S22-045434</t>
  </si>
  <si>
    <t>J/22FR/WF/1</t>
  </si>
  <si>
    <t>S22-045435</t>
  </si>
  <si>
    <t>J/22FR/WF/2</t>
  </si>
  <si>
    <t>S22-045574</t>
  </si>
  <si>
    <t>D/22FR/WF/1</t>
  </si>
  <si>
    <t>S22-045575</t>
  </si>
  <si>
    <t>D/22FR/WF/2</t>
  </si>
  <si>
    <t>S22-045747</t>
  </si>
  <si>
    <t>C/22FR/WF/1</t>
  </si>
  <si>
    <t>S22-045748</t>
  </si>
  <si>
    <t>C/22FR/WF/2</t>
  </si>
  <si>
    <t>S22-046362</t>
  </si>
  <si>
    <t>A/22FR/WF/1</t>
  </si>
  <si>
    <t>S22-046363</t>
  </si>
  <si>
    <t>A/22FR/WF/2</t>
  </si>
  <si>
    <t>S22-046950</t>
  </si>
  <si>
    <t>F/22FR/WF/1</t>
  </si>
  <si>
    <t>S22-049211</t>
  </si>
  <si>
    <t>F/22FR/WF/2</t>
  </si>
  <si>
    <t>S22-044884</t>
  </si>
  <si>
    <t>E/22FR/OF/1</t>
  </si>
  <si>
    <t>S22-044885</t>
  </si>
  <si>
    <t>E/22FR/OF/2</t>
  </si>
  <si>
    <t>S22-044886</t>
  </si>
  <si>
    <t>E/22FR/OF/3</t>
  </si>
  <si>
    <t>S22-044887</t>
  </si>
  <si>
    <t>E/22FR/OF/4</t>
  </si>
  <si>
    <t>S22-045741</t>
  </si>
  <si>
    <t>C/22FR/OF/1</t>
  </si>
  <si>
    <t>S22-045742</t>
  </si>
  <si>
    <t>C/22FR/OF/2</t>
  </si>
  <si>
    <t>2023, Freshly harvested samples</t>
  </si>
  <si>
    <t>T2-3-αGlc</t>
  </si>
  <si>
    <t>S23-056151</t>
  </si>
  <si>
    <t>A/23fr/W/1</t>
  </si>
  <si>
    <t>S23-056152</t>
  </si>
  <si>
    <t>A/23fr/W/2</t>
  </si>
  <si>
    <t>S23-057091</t>
  </si>
  <si>
    <t>K/23fr/W/1</t>
  </si>
  <si>
    <t>S23-057092</t>
  </si>
  <si>
    <t>K/23fr/W/2</t>
  </si>
  <si>
    <t>S23-057366</t>
  </si>
  <si>
    <t>B/23fr/W/1</t>
  </si>
  <si>
    <t>S23-057367</t>
  </si>
  <si>
    <t>B/23fr/W/2</t>
  </si>
  <si>
    <t>S23-057368</t>
  </si>
  <si>
    <t>B/23fr/W/3</t>
  </si>
  <si>
    <t>S23-057752</t>
  </si>
  <si>
    <t>D/23fr/W/1</t>
  </si>
  <si>
    <t>S23-057848</t>
  </si>
  <si>
    <t>E/23fr/W/1</t>
  </si>
  <si>
    <t>S23-058950</t>
  </si>
  <si>
    <t>J/23fr/W/1</t>
  </si>
  <si>
    <t>S23-059267</t>
  </si>
  <si>
    <t>C/23FR/W/1</t>
  </si>
  <si>
    <t>S23-059268</t>
  </si>
  <si>
    <t>C/23FR/W/2</t>
  </si>
  <si>
    <t>S23-059319</t>
  </si>
  <si>
    <t>I/23FR/W/1</t>
  </si>
  <si>
    <t>S23-059320</t>
  </si>
  <si>
    <t>I/23FR/W/2</t>
  </si>
  <si>
    <t>S23-056545</t>
  </si>
  <si>
    <t>A/23fr/B/1</t>
  </si>
  <si>
    <t>S23-056546</t>
  </si>
  <si>
    <t>A/23fr/B/2</t>
  </si>
  <si>
    <t>S23-057369</t>
  </si>
  <si>
    <t>B/23fr/B/1</t>
  </si>
  <si>
    <t>S23-057370</t>
  </si>
  <si>
    <t>B/23fr/B/2</t>
  </si>
  <si>
    <t>S23-057371</t>
  </si>
  <si>
    <t>B/23fr/B/3</t>
  </si>
  <si>
    <t>S23-057708</t>
  </si>
  <si>
    <t>J/23fr/B/1</t>
  </si>
  <si>
    <t>S23-057748</t>
  </si>
  <si>
    <t>D/23fr/B/1</t>
  </si>
  <si>
    <t>S23-057749</t>
  </si>
  <si>
    <t>D/23fr/B/2</t>
  </si>
  <si>
    <t>S23-057840</t>
  </si>
  <si>
    <t>E/23fr/B/1</t>
  </si>
  <si>
    <t>S23-057841</t>
  </si>
  <si>
    <t>E/23fr/B/2</t>
  </si>
  <si>
    <t>S23-059271</t>
  </si>
  <si>
    <t>C/23FR/B/1</t>
  </si>
  <si>
    <t>S23-059272</t>
  </si>
  <si>
    <t>C/23FR/B/2</t>
  </si>
  <si>
    <t>S23-059321</t>
  </si>
  <si>
    <t>I/23FR/B/1</t>
  </si>
  <si>
    <t>S23-059322</t>
  </si>
  <si>
    <t>I/23FR/B/2</t>
  </si>
  <si>
    <t>S23-057575</t>
  </si>
  <si>
    <t>A/23fr/O/1</t>
  </si>
  <si>
    <t>S23-057576</t>
  </si>
  <si>
    <t>A/23fr/O/2</t>
  </si>
  <si>
    <t>S23-057753</t>
  </si>
  <si>
    <t>D/23fr/O/1</t>
  </si>
  <si>
    <t>S23-057754</t>
  </si>
  <si>
    <t>D/23fr/O/2</t>
  </si>
  <si>
    <t>S23-057842</t>
  </si>
  <si>
    <t>E/23fr/O/1</t>
  </si>
  <si>
    <t>S23-057843</t>
  </si>
  <si>
    <t>E/23fr/O/2</t>
  </si>
  <si>
    <t>S23-057093</t>
  </si>
  <si>
    <t>K/23fr/WF/1</t>
  </si>
  <si>
    <t>S23-057372</t>
  </si>
  <si>
    <t>B/23fr/WF/1</t>
  </si>
  <si>
    <t>S23-057373</t>
  </si>
  <si>
    <t>B/23fr/WF/2</t>
  </si>
  <si>
    <t>S23-057498</t>
  </si>
  <si>
    <t>A/23fr/WF/1</t>
  </si>
  <si>
    <t>S23-057499</t>
  </si>
  <si>
    <t>A/23fr/WF/2</t>
  </si>
  <si>
    <t>S23-057500</t>
  </si>
  <si>
    <t>A/23fr/WF/3</t>
  </si>
  <si>
    <t>S23-057707</t>
  </si>
  <si>
    <t>J/23fr/WF/1</t>
  </si>
  <si>
    <t>S23-057750</t>
  </si>
  <si>
    <t>D/23fr/WF/1</t>
  </si>
  <si>
    <t>S23-057751</t>
  </si>
  <si>
    <t>D/23fr/WF/2</t>
  </si>
  <si>
    <t>S23-057849</t>
  </si>
  <si>
    <t>E/23fr/Wf/1</t>
  </si>
  <si>
    <t>S23-057850</t>
  </si>
  <si>
    <t>E/23fr/Wf/2</t>
  </si>
  <si>
    <t>S23-057851</t>
  </si>
  <si>
    <t>E/23fr/Wf/3</t>
  </si>
  <si>
    <t>S23-058507</t>
  </si>
  <si>
    <t>K/23fr/WF/2</t>
  </si>
  <si>
    <t>S23-058951</t>
  </si>
  <si>
    <t>J/23fr/WF/2</t>
  </si>
  <si>
    <t>S23-059270</t>
  </si>
  <si>
    <t>C/23FR/WF/1</t>
  </si>
  <si>
    <t>S23-059323</t>
  </si>
  <si>
    <t>I/23FR/WF/1</t>
  </si>
  <si>
    <t>S23-059324</t>
  </si>
  <si>
    <t>I/23FR/WF/2</t>
  </si>
  <si>
    <t>S23-059325</t>
  </si>
  <si>
    <t>I/23FR/WF/3</t>
  </si>
  <si>
    <t>S23-060562</t>
  </si>
  <si>
    <t>C/23FR/WF/2</t>
  </si>
  <si>
    <t>S23-060563</t>
  </si>
  <si>
    <t>C/23FR/WF/3</t>
  </si>
  <si>
    <t>S23-057844</t>
  </si>
  <si>
    <t>E/23fr/Of/1</t>
  </si>
  <si>
    <t>S23-057845</t>
  </si>
  <si>
    <t>E/23fr/Of/2</t>
  </si>
  <si>
    <t>S23-057846</t>
  </si>
  <si>
    <t>E/23fr/Of/3</t>
  </si>
  <si>
    <t>S23-057847</t>
  </si>
  <si>
    <t>E/23fr/Of/4</t>
  </si>
  <si>
    <t>S23-059269</t>
  </si>
  <si>
    <t>C/23FR/OF/1</t>
  </si>
  <si>
    <t>S23-060561</t>
  </si>
  <si>
    <t>C/23FR/OF/2</t>
  </si>
  <si>
    <t>2023, Stored samples</t>
  </si>
  <si>
    <t>S23-020926</t>
  </si>
  <si>
    <t>A/22st/W/4</t>
  </si>
  <si>
    <t>S23-020927</t>
  </si>
  <si>
    <t>A/22st/W/5</t>
  </si>
  <si>
    <t>S23-021095</t>
  </si>
  <si>
    <t>E/22st/W/1</t>
  </si>
  <si>
    <t>S23-021096</t>
  </si>
  <si>
    <t>E/22st/W/2</t>
  </si>
  <si>
    <t>S23-021097</t>
  </si>
  <si>
    <t>E/22st/W/3</t>
  </si>
  <si>
    <t>S23-021098</t>
  </si>
  <si>
    <t>E/22st/W/4</t>
  </si>
  <si>
    <t>S23-021099</t>
  </si>
  <si>
    <t>E/22st/W/5</t>
  </si>
  <si>
    <t>S23-021161</t>
  </si>
  <si>
    <t>S23-021162</t>
  </si>
  <si>
    <t>K/22ST/W/3</t>
  </si>
  <si>
    <t>S23-021203</t>
  </si>
  <si>
    <t>K/22ST/W/5</t>
  </si>
  <si>
    <t>S23-021205</t>
  </si>
  <si>
    <t>A/22st/W/1</t>
  </si>
  <si>
    <t>S23-021206</t>
  </si>
  <si>
    <t>A/22st/W/2</t>
  </si>
  <si>
    <t>S23-021207</t>
  </si>
  <si>
    <t>A/22st/W/3</t>
  </si>
  <si>
    <t>S23-021340</t>
  </si>
  <si>
    <t>S23-021341</t>
  </si>
  <si>
    <t>K/22ST/W/4</t>
  </si>
  <si>
    <t>S23-027901</t>
  </si>
  <si>
    <t>J/22ST/W/1</t>
  </si>
  <si>
    <t>S23-027902</t>
  </si>
  <si>
    <t>J/22ST/W/2</t>
  </si>
  <si>
    <t>S23-027903</t>
  </si>
  <si>
    <t>J/22ST/W/3</t>
  </si>
  <si>
    <t>S23-027904</t>
  </si>
  <si>
    <t>J/22ST/W/4</t>
  </si>
  <si>
    <t>S23-027905</t>
  </si>
  <si>
    <t>J/22ST/W/5</t>
  </si>
  <si>
    <t>S23-028064</t>
  </si>
  <si>
    <t>B/22st/W/1</t>
  </si>
  <si>
    <t>S23-028065</t>
  </si>
  <si>
    <t>B/22st/W/2</t>
  </si>
  <si>
    <t>S23-028066</t>
  </si>
  <si>
    <t>B/22st/W/3</t>
  </si>
  <si>
    <t>S23-028067</t>
  </si>
  <si>
    <t>B/22st/W/4</t>
  </si>
  <si>
    <t>S23-028068</t>
  </si>
  <si>
    <t>B/22st/W/5</t>
  </si>
  <si>
    <t>S23-028070</t>
  </si>
  <si>
    <t>I/22st/W/1</t>
  </si>
  <si>
    <t>S23-028071</t>
  </si>
  <si>
    <t>I/22st/W/2</t>
  </si>
  <si>
    <t>S23-028072</t>
  </si>
  <si>
    <t>I/22st/W/3</t>
  </si>
  <si>
    <t>S23-028073</t>
  </si>
  <si>
    <t>I/22st/W/4</t>
  </si>
  <si>
    <t>S23-028074</t>
  </si>
  <si>
    <t>I/22st/W/5</t>
  </si>
  <si>
    <t>S23-028272</t>
  </si>
  <si>
    <t>D/22st/W/1</t>
  </si>
  <si>
    <t>S23-028273</t>
  </si>
  <si>
    <t>D/22st/W/2</t>
  </si>
  <si>
    <t>S23-028274</t>
  </si>
  <si>
    <t>D/22st/W/3</t>
  </si>
  <si>
    <t>S23-028275</t>
  </si>
  <si>
    <t>D/22st/W/4</t>
  </si>
  <si>
    <t>S23-028276</t>
  </si>
  <si>
    <t>D/22st/W/5</t>
  </si>
  <si>
    <t>S23-028528</t>
  </si>
  <si>
    <t>S23-028529</t>
  </si>
  <si>
    <t>S23-028530</t>
  </si>
  <si>
    <t>C/22FR/W/3</t>
  </si>
  <si>
    <t>S23-028531</t>
  </si>
  <si>
    <t>C/22FR/W/4</t>
  </si>
  <si>
    <t>S23-028532</t>
  </si>
  <si>
    <t>C/22FR/W/5</t>
  </si>
  <si>
    <t>S23-020928</t>
  </si>
  <si>
    <t>A/22st/WF/2</t>
  </si>
  <si>
    <t>S23-020929</t>
  </si>
  <si>
    <t>A/22st/WF/1</t>
  </si>
  <si>
    <t>S23-021029</t>
  </si>
  <si>
    <t>E/22st/Wf/1</t>
  </si>
  <si>
    <t>S23-021030</t>
  </si>
  <si>
    <t>E/22st/Wf/2</t>
  </si>
  <si>
    <t>S23-021204</t>
  </si>
  <si>
    <t>K/22ST/WF/6</t>
  </si>
  <si>
    <t>S23-027912</t>
  </si>
  <si>
    <t>J/22ST/WF/1</t>
  </si>
  <si>
    <t>S23-027913</t>
  </si>
  <si>
    <t>J/22ST/WF/2</t>
  </si>
  <si>
    <t>S23-028059</t>
  </si>
  <si>
    <t>B/22st/WF/1</t>
  </si>
  <si>
    <t>S23-028076</t>
  </si>
  <si>
    <t>I/22st/WF/1</t>
  </si>
  <si>
    <t>S23-028077</t>
  </si>
  <si>
    <t>I/22st/WF/2</t>
  </si>
  <si>
    <t>S23-028357</t>
  </si>
  <si>
    <t>D/22st/WF/1</t>
  </si>
  <si>
    <t>S23-028536</t>
  </si>
  <si>
    <t>S23-020930</t>
  </si>
  <si>
    <t>A/22st/B/1</t>
  </si>
  <si>
    <t>S23-020938</t>
  </si>
  <si>
    <t>A/22st/B/2</t>
  </si>
  <si>
    <t>S23-020939</t>
  </si>
  <si>
    <t>A/22st/B/3</t>
  </si>
  <si>
    <t>S23-020998</t>
  </si>
  <si>
    <t>A/22st/B/4</t>
  </si>
  <si>
    <t>S23-020999</t>
  </si>
  <si>
    <t>A/22st/B/5</t>
  </si>
  <si>
    <t>S23-021023</t>
  </si>
  <si>
    <t>E/22st/B/1</t>
  </si>
  <si>
    <t>S23-021024</t>
  </si>
  <si>
    <t>E/22st/B/2</t>
  </si>
  <si>
    <t>S23-021025</t>
  </si>
  <si>
    <t>E/22st/B/3</t>
  </si>
  <si>
    <t>S23-021026</t>
  </si>
  <si>
    <t>E/22st/B/4</t>
  </si>
  <si>
    <t>S23-021027</t>
  </si>
  <si>
    <t>E/22st/B/5</t>
  </si>
  <si>
    <t>S23-021028</t>
  </si>
  <si>
    <t>E/22st/B/6</t>
  </si>
  <si>
    <t>S23-027895</t>
  </si>
  <si>
    <t>J/22st/B/1</t>
  </si>
  <si>
    <t>S23-027896</t>
  </si>
  <si>
    <t>J/22st/B/2</t>
  </si>
  <si>
    <t>S23-027897</t>
  </si>
  <si>
    <t>J/22st/B/3</t>
  </si>
  <si>
    <t>S23-027898</t>
  </si>
  <si>
    <t>J/22st/B/4</t>
  </si>
  <si>
    <t>S23-027899</t>
  </si>
  <si>
    <t>J/22st/B/5</t>
  </si>
  <si>
    <t>S23-027900</t>
  </si>
  <si>
    <t>J/22st/B/6</t>
  </si>
  <si>
    <t>S23-028054</t>
  </si>
  <si>
    <t>I/22st/B/1</t>
  </si>
  <si>
    <t>S23-028055</t>
  </si>
  <si>
    <t>I/22st/B/2</t>
  </si>
  <si>
    <t>S23-028056</t>
  </si>
  <si>
    <t>I/22st/B/3</t>
  </si>
  <si>
    <t>S23-028057</t>
  </si>
  <si>
    <t>I/22st/B/4</t>
  </si>
  <si>
    <t>S23-028058</t>
  </si>
  <si>
    <t>I/22st/B/5</t>
  </si>
  <si>
    <t>S23-028060</t>
  </si>
  <si>
    <t>B/22st/B/1</t>
  </si>
  <si>
    <t>S23-028061</t>
  </si>
  <si>
    <t>B/22st/B/2</t>
  </si>
  <si>
    <t>S23-028062</t>
  </si>
  <si>
    <t>B/22st/B/3</t>
  </si>
  <si>
    <t>S23-028063</t>
  </si>
  <si>
    <t>B/22st/B/4</t>
  </si>
  <si>
    <t>S23-028336</t>
  </si>
  <si>
    <t>D/22st/B/1</t>
  </si>
  <si>
    <t>S23-028337</t>
  </si>
  <si>
    <t>D/22st/B/2</t>
  </si>
  <si>
    <t>S23-028338</t>
  </si>
  <si>
    <t>D/22st/B/3</t>
  </si>
  <si>
    <t>S23-028339</t>
  </si>
  <si>
    <t>D/22st/B/4</t>
  </si>
  <si>
    <t>S23-028340</t>
  </si>
  <si>
    <t>D/22st/B/5</t>
  </si>
  <si>
    <t>S23-028514</t>
  </si>
  <si>
    <t>S23-028515</t>
  </si>
  <si>
    <t>S23-028516</t>
  </si>
  <si>
    <t>C/22FR/B/3</t>
  </si>
  <si>
    <t>S23-028517</t>
  </si>
  <si>
    <t>C/22FR/B/4</t>
  </si>
  <si>
    <t>S23-028518</t>
  </si>
  <si>
    <t>C/22FR/B/5</t>
  </si>
  <si>
    <t>S23-021000</t>
  </si>
  <si>
    <t>A/22st/O/1</t>
  </si>
  <si>
    <t>S23-021001</t>
  </si>
  <si>
    <t>A/22st/O/2</t>
  </si>
  <si>
    <t>S23-021100</t>
  </si>
  <si>
    <t>E/22st/O/1</t>
  </si>
  <si>
    <t>S23-021101</t>
  </si>
  <si>
    <t>E/22st/O/2</t>
  </si>
  <si>
    <t>S23-028078</t>
  </si>
  <si>
    <t>D/22st/O/1</t>
  </si>
  <si>
    <t>S23-028079</t>
  </si>
  <si>
    <t>D/22st/O/2</t>
  </si>
  <si>
    <t>S23-021112</t>
  </si>
  <si>
    <t>E/22st/Of/1</t>
  </si>
  <si>
    <t>S23-021113</t>
  </si>
  <si>
    <t>E/22st/Of/2</t>
  </si>
  <si>
    <t>S23-021114</t>
  </si>
  <si>
    <t>E/22st/Of/3</t>
  </si>
  <si>
    <t>S23-021115</t>
  </si>
  <si>
    <t>E/22st/Of/4</t>
  </si>
  <si>
    <t>S23-028534</t>
  </si>
  <si>
    <t>S23-028535</t>
  </si>
  <si>
    <r>
      <t>Commission Recommendation  2016/1319 Guidance value for ochratoxin A  Feed materials cereals and cereal products is 0.25 mg/kg (250</t>
    </r>
    <r>
      <rPr>
        <sz val="11"/>
        <rFont val="Arial"/>
        <family val="2"/>
      </rPr>
      <t>µ</t>
    </r>
    <r>
      <rPr>
        <sz val="9.35"/>
        <rFont val="Calibri"/>
        <family val="2"/>
      </rPr>
      <t>g/kg)</t>
    </r>
  </si>
  <si>
    <t>ug</t>
  </si>
  <si>
    <t>Total Samples</t>
  </si>
  <si>
    <r>
      <t>Content 
mg/kg</t>
    </r>
    <r>
      <rPr>
        <b/>
        <vertAlign val="superscript"/>
        <sz val="11"/>
        <color theme="1"/>
        <rFont val="Aptos Narrow"/>
        <family val="2"/>
        <scheme val="minor"/>
      </rPr>
      <t xml:space="preserve"> a</t>
    </r>
  </si>
  <si>
    <t xml:space="preserve">Commission Recommendation 2006/576/EC Guidance values for DON </t>
  </si>
  <si>
    <t>LOD</t>
  </si>
  <si>
    <t>Limit of Detection</t>
  </si>
  <si>
    <t>ug/kg</t>
  </si>
  <si>
    <t>Ranges</t>
  </si>
  <si>
    <t>&lt;10 ppb</t>
  </si>
  <si>
    <t>Oat milling products (for Feed and Compound Feed)</t>
  </si>
  <si>
    <t>Other cereal products (for Feed and Compound Feed)</t>
  </si>
  <si>
    <t>Unprocessed cereal grains (excluding barley) – 50 ppb.</t>
  </si>
  <si>
    <t>Unprocessed barley grains (excluding malting barley) – 150 ppb.</t>
  </si>
  <si>
    <t>Unprocessed malting barley grains – 200 ppb.</t>
  </si>
  <si>
    <t>Unprocessed oat grains with husk – 1250 ppb.</t>
  </si>
  <si>
    <t>&gt;2000 ug/kg</t>
  </si>
  <si>
    <t>&gt; 20 - 250 ug/kg</t>
  </si>
  <si>
    <t>2006/576/EC</t>
  </si>
  <si>
    <t>Commission Recommendation 2006/576/EC Guidance values ZEN</t>
  </si>
  <si>
    <t>&lt;20 ug/kg LOD</t>
  </si>
  <si>
    <t>&gt; 10 - 900 ppb</t>
  </si>
  <si>
    <t>&gt;900 - 2000 ppb</t>
  </si>
  <si>
    <t xml:space="preserve"> &gt;2000 - &lt;5000 ppb</t>
  </si>
  <si>
    <t>&gt;5000 - 8000 ppb</t>
  </si>
  <si>
    <t xml:space="preserve">2.5
</t>
  </si>
  <si>
    <t>Level</t>
  </si>
  <si>
    <t>Limit</t>
  </si>
  <si>
    <t>Limit of quantification of analysis</t>
  </si>
  <si>
    <t>100ppb</t>
  </si>
  <si>
    <t>Guidance level for compound feed for piglets &amp; gilts</t>
  </si>
  <si>
    <t>250ppb</t>
  </si>
  <si>
    <t>Guidance level for compound feed for pigs (except piglets &amp; gilts)</t>
  </si>
  <si>
    <t>500ppb</t>
  </si>
  <si>
    <t>Guidance level for other compound feeds</t>
  </si>
  <si>
    <t>2000ppb</t>
  </si>
  <si>
    <t>Guidance level for feed materials (except maize)</t>
  </si>
  <si>
    <t>2.5ppb</t>
  </si>
  <si>
    <t>&gt;250-500 ppb</t>
  </si>
  <si>
    <t>2.5 ppb</t>
  </si>
  <si>
    <t>&gt;2.5-100 ppb</t>
  </si>
  <si>
    <t>&gt;2.5-250 ppb</t>
  </si>
  <si>
    <t>&gt;500-2000 ppb</t>
  </si>
  <si>
    <t>&gt;2000 ppb</t>
  </si>
  <si>
    <t>&gt;250 - 1000 ug/kg</t>
  </si>
  <si>
    <t>&gt;1000- 2000 ug/kg</t>
  </si>
  <si>
    <t>&gt; 20 - 100 ppb</t>
  </si>
  <si>
    <t>&gt;100 - 200 ppb</t>
  </si>
  <si>
    <t>&gt;200 - 250 ug/kg</t>
  </si>
  <si>
    <t>&gt; 250- 500 ppb</t>
  </si>
  <si>
    <t>&gt;500 ppb</t>
  </si>
  <si>
    <t xml:space="preserve">&gt;8000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</si>
</sst>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"/>
      <family val="2"/>
    </font>
    <font>
      <sz val="9.35"/>
      <name val="Calibri"/>
      <family val="2"/>
    </font>
    <font>
      <b/>
      <vertAlign val="superscript"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0">
    <xf numFmtId="0" fontId="0" fillId="0" borderId="0" xfId="0"/>
    <xf numFmtId="0" fontId="4" fillId="0" borderId="0" xfId="1" applyFont="1"/>
    <xf numFmtId="0" fontId="3" fillId="0" borderId="0" xfId="1"/>
    <xf numFmtId="0" fontId="0" fillId="0" borderId="0" xfId="0" applyAlignment="1">
      <alignment horizontal="center"/>
    </xf>
    <xf numFmtId="0" fontId="5" fillId="0" borderId="0" xfId="1" applyFont="1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/>
    <xf numFmtId="0" fontId="6" fillId="0" borderId="1" xfId="1" applyFont="1" applyBorder="1"/>
    <xf numFmtId="0" fontId="3" fillId="0" borderId="1" xfId="1" applyBorder="1"/>
    <xf numFmtId="0" fontId="5" fillId="0" borderId="1" xfId="1" applyFont="1" applyBorder="1"/>
    <xf numFmtId="17" fontId="4" fillId="0" borderId="2" xfId="1" applyNumberFormat="1" applyFont="1" applyBorder="1" applyAlignment="1">
      <alignment horizontal="left"/>
    </xf>
    <xf numFmtId="0" fontId="3" fillId="0" borderId="5" xfId="1" applyBorder="1"/>
    <xf numFmtId="0" fontId="6" fillId="0" borderId="2" xfId="1" applyFont="1" applyBorder="1"/>
    <xf numFmtId="0" fontId="5" fillId="3" borderId="10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1" fontId="5" fillId="4" borderId="12" xfId="2" applyNumberFormat="1" applyFont="1" applyFill="1" applyBorder="1" applyAlignment="1">
      <alignment horizontal="center"/>
    </xf>
    <xf numFmtId="49" fontId="5" fillId="4" borderId="10" xfId="2" applyNumberFormat="1" applyFont="1" applyFill="1" applyBorder="1" applyAlignment="1">
      <alignment horizontal="center"/>
    </xf>
    <xf numFmtId="49" fontId="8" fillId="4" borderId="13" xfId="0" applyNumberFormat="1" applyFont="1" applyFill="1" applyBorder="1" applyAlignment="1">
      <alignment horizontal="center"/>
    </xf>
    <xf numFmtId="0" fontId="3" fillId="0" borderId="2" xfId="1" applyBorder="1"/>
    <xf numFmtId="0" fontId="7" fillId="3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3" borderId="10" xfId="1" applyFont="1" applyFill="1" applyBorder="1"/>
    <xf numFmtId="49" fontId="8" fillId="4" borderId="10" xfId="0" applyNumberFormat="1" applyFont="1" applyFill="1" applyBorder="1" applyAlignment="1">
      <alignment horizontal="center"/>
    </xf>
    <xf numFmtId="0" fontId="3" fillId="0" borderId="14" xfId="1" applyBorder="1"/>
    <xf numFmtId="0" fontId="7" fillId="3" borderId="15" xfId="1" applyFont="1" applyFill="1" applyBorder="1"/>
    <xf numFmtId="0" fontId="5" fillId="3" borderId="16" xfId="1" applyFont="1" applyFill="1" applyBorder="1" applyAlignment="1">
      <alignment horizontal="center"/>
    </xf>
    <xf numFmtId="1" fontId="3" fillId="4" borderId="15" xfId="2" applyNumberFormat="1" applyFill="1" applyBorder="1" applyAlignment="1">
      <alignment horizontal="center"/>
    </xf>
    <xf numFmtId="49" fontId="3" fillId="4" borderId="16" xfId="2" applyNumberFormat="1" applyFill="1" applyBorder="1" applyAlignment="1">
      <alignment horizontal="center"/>
    </xf>
    <xf numFmtId="49" fontId="9" fillId="4" borderId="16" xfId="0" applyNumberFormat="1" applyFont="1" applyFill="1" applyBorder="1" applyAlignment="1">
      <alignment horizontal="center"/>
    </xf>
    <xf numFmtId="49" fontId="9" fillId="4" borderId="17" xfId="0" applyNumberFormat="1" applyFont="1" applyFill="1" applyBorder="1" applyAlignment="1">
      <alignment horizontal="center"/>
    </xf>
    <xf numFmtId="0" fontId="5" fillId="5" borderId="18" xfId="1" applyFont="1" applyFill="1" applyBorder="1" applyAlignment="1">
      <alignment wrapText="1"/>
    </xf>
    <xf numFmtId="0" fontId="5" fillId="5" borderId="19" xfId="1" applyFont="1" applyFill="1" applyBorder="1" applyAlignment="1">
      <alignment wrapText="1"/>
    </xf>
    <xf numFmtId="0" fontId="5" fillId="5" borderId="20" xfId="1" applyFont="1" applyFill="1" applyBorder="1" applyAlignment="1">
      <alignment wrapText="1"/>
    </xf>
    <xf numFmtId="0" fontId="3" fillId="0" borderId="18" xfId="1" applyBorder="1" applyAlignment="1">
      <alignment horizontal="center" wrapText="1"/>
    </xf>
    <xf numFmtId="0" fontId="3" fillId="0" borderId="21" xfId="1" applyBorder="1" applyAlignment="1">
      <alignment horizontal="center" wrapText="1"/>
    </xf>
    <xf numFmtId="0" fontId="3" fillId="5" borderId="22" xfId="1" applyFill="1" applyBorder="1" applyAlignment="1">
      <alignment wrapText="1"/>
    </xf>
    <xf numFmtId="0" fontId="3" fillId="5" borderId="23" xfId="1" applyFill="1" applyBorder="1" applyAlignment="1">
      <alignment wrapText="1"/>
    </xf>
    <xf numFmtId="0" fontId="3" fillId="5" borderId="10" xfId="1" applyFill="1" applyBorder="1"/>
    <xf numFmtId="0" fontId="3" fillId="5" borderId="24" xfId="1" applyFill="1" applyBorder="1" applyAlignment="1">
      <alignment wrapText="1"/>
    </xf>
    <xf numFmtId="1" fontId="3" fillId="0" borderId="9" xfId="1" applyNumberFormat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wrapText="1"/>
    </xf>
    <xf numFmtId="1" fontId="3" fillId="0" borderId="10" xfId="1" applyNumberForma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/>
    </xf>
    <xf numFmtId="0" fontId="3" fillId="6" borderId="23" xfId="1" applyFill="1" applyBorder="1" applyAlignment="1">
      <alignment wrapText="1"/>
    </xf>
    <xf numFmtId="0" fontId="3" fillId="6" borderId="10" xfId="1" applyFill="1" applyBorder="1"/>
    <xf numFmtId="0" fontId="3" fillId="6" borderId="24" xfId="1" applyFill="1" applyBorder="1" applyAlignment="1">
      <alignment wrapText="1"/>
    </xf>
    <xf numFmtId="1" fontId="9" fillId="6" borderId="9" xfId="0" applyNumberFormat="1" applyFont="1" applyFill="1" applyBorder="1" applyAlignment="1">
      <alignment horizontal="center"/>
    </xf>
    <xf numFmtId="1" fontId="3" fillId="6" borderId="10" xfId="1" applyNumberFormat="1" applyFill="1" applyBorder="1" applyAlignment="1">
      <alignment horizontal="center"/>
    </xf>
    <xf numFmtId="1" fontId="9" fillId="6" borderId="10" xfId="0" applyNumberFormat="1" applyFont="1" applyFill="1" applyBorder="1" applyAlignment="1">
      <alignment horizontal="center"/>
    </xf>
    <xf numFmtId="1" fontId="9" fillId="6" borderId="13" xfId="0" applyNumberFormat="1" applyFont="1" applyFill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1" fontId="3" fillId="0" borderId="10" xfId="1" applyNumberForma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7" fontId="4" fillId="0" borderId="0" xfId="1" applyNumberFormat="1" applyFont="1" applyAlignment="1">
      <alignment horizontal="left"/>
    </xf>
    <xf numFmtId="1" fontId="5" fillId="4" borderId="15" xfId="2" applyNumberFormat="1" applyFont="1" applyFill="1" applyBorder="1" applyAlignment="1">
      <alignment horizontal="center"/>
    </xf>
    <xf numFmtId="49" fontId="5" fillId="4" borderId="16" xfId="2" applyNumberFormat="1" applyFont="1" applyFill="1" applyBorder="1" applyAlignment="1">
      <alignment horizontal="center"/>
    </xf>
    <xf numFmtId="49" fontId="5" fillId="4" borderId="16" xfId="2" applyNumberFormat="1" applyFont="1" applyFill="1" applyBorder="1" applyAlignment="1">
      <alignment horizontal="center" wrapText="1"/>
    </xf>
    <xf numFmtId="49" fontId="8" fillId="4" borderId="16" xfId="0" applyNumberFormat="1" applyFont="1" applyFill="1" applyBorder="1" applyAlignment="1">
      <alignment horizontal="center"/>
    </xf>
    <xf numFmtId="49" fontId="8" fillId="4" borderId="16" xfId="0" applyNumberFormat="1" applyFont="1" applyFill="1" applyBorder="1" applyAlignment="1">
      <alignment horizontal="center" wrapText="1"/>
    </xf>
    <xf numFmtId="49" fontId="8" fillId="4" borderId="17" xfId="0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49" fontId="5" fillId="0" borderId="18" xfId="1" applyNumberFormat="1" applyFont="1" applyBorder="1" applyAlignment="1">
      <alignment horizontal="center" wrapText="1"/>
    </xf>
    <xf numFmtId="0" fontId="5" fillId="0" borderId="21" xfId="1" applyFont="1" applyBorder="1" applyAlignment="1">
      <alignment horizontal="center" wrapText="1"/>
    </xf>
    <xf numFmtId="0" fontId="3" fillId="5" borderId="11" xfId="1" applyFill="1" applyBorder="1" applyAlignment="1">
      <alignment wrapText="1"/>
    </xf>
    <xf numFmtId="0" fontId="3" fillId="5" borderId="13" xfId="1" applyFill="1" applyBorder="1" applyAlignment="1">
      <alignment wrapText="1"/>
    </xf>
    <xf numFmtId="0" fontId="3" fillId="0" borderId="0" xfId="1" applyAlignment="1">
      <alignment wrapText="1"/>
    </xf>
    <xf numFmtId="1" fontId="9" fillId="0" borderId="0" xfId="0" applyNumberFormat="1" applyFont="1" applyAlignment="1">
      <alignment horizontal="center"/>
    </xf>
    <xf numFmtId="1" fontId="3" fillId="0" borderId="0" xfId="1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7" borderId="26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 wrapText="1"/>
    </xf>
    <xf numFmtId="0" fontId="0" fillId="7" borderId="27" xfId="0" applyFill="1" applyBorder="1" applyAlignment="1">
      <alignment vertical="center"/>
    </xf>
    <xf numFmtId="0" fontId="0" fillId="7" borderId="27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quotePrefix="1" applyFill="1" applyAlignment="1">
      <alignment vertical="center" wrapText="1"/>
    </xf>
    <xf numFmtId="164" fontId="0" fillId="7" borderId="0" xfId="0" applyNumberFormat="1" applyFill="1" applyAlignment="1">
      <alignment horizontal="center" vertical="center"/>
    </xf>
    <xf numFmtId="0" fontId="0" fillId="7" borderId="0" xfId="0" quotePrefix="1" applyFill="1" applyAlignment="1">
      <alignment vertical="center"/>
    </xf>
    <xf numFmtId="0" fontId="0" fillId="7" borderId="0" xfId="0" applyFill="1" applyAlignment="1">
      <alignment vertical="center" wrapText="1"/>
    </xf>
    <xf numFmtId="2" fontId="0" fillId="7" borderId="0" xfId="0" applyNumberFormat="1" applyFill="1" applyAlignment="1">
      <alignment horizontal="center" vertical="center"/>
    </xf>
    <xf numFmtId="0" fontId="0" fillId="7" borderId="28" xfId="0" quotePrefix="1" applyFill="1" applyBorder="1" applyAlignment="1">
      <alignment vertical="center" wrapText="1"/>
    </xf>
    <xf numFmtId="164" fontId="0" fillId="7" borderId="28" xfId="0" applyNumberForma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2" fontId="0" fillId="7" borderId="28" xfId="0" applyNumberForma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left" vertical="center"/>
    </xf>
    <xf numFmtId="0" fontId="8" fillId="7" borderId="26" xfId="0" quotePrefix="1" applyFont="1" applyFill="1" applyBorder="1" applyAlignment="1">
      <alignment vertical="center" wrapText="1"/>
    </xf>
    <xf numFmtId="2" fontId="8" fillId="7" borderId="26" xfId="0" applyNumberFormat="1" applyFont="1" applyFill="1" applyBorder="1" applyAlignment="1">
      <alignment horizontal="center" vertical="center"/>
    </xf>
    <xf numFmtId="0" fontId="0" fillId="7" borderId="26" xfId="0" quotePrefix="1" applyFill="1" applyBorder="1" applyAlignment="1">
      <alignment horizontal="center" vertical="center" wrapText="1"/>
    </xf>
    <xf numFmtId="2" fontId="0" fillId="7" borderId="26" xfId="0" applyNumberFormat="1" applyFill="1" applyBorder="1" applyAlignment="1">
      <alignment horizontal="center" vertical="center" wrapText="1"/>
    </xf>
    <xf numFmtId="1" fontId="0" fillId="7" borderId="0" xfId="0" applyNumberFormat="1" applyFill="1" applyAlignment="1">
      <alignment horizontal="center" vertical="center"/>
    </xf>
    <xf numFmtId="3" fontId="0" fillId="7" borderId="0" xfId="0" applyNumberFormat="1" applyFill="1" applyAlignment="1">
      <alignment horizontal="center" vertical="center"/>
    </xf>
    <xf numFmtId="0" fontId="0" fillId="7" borderId="27" xfId="0" quotePrefix="1" applyFill="1" applyBorder="1" applyAlignment="1">
      <alignment vertical="center"/>
    </xf>
    <xf numFmtId="0" fontId="0" fillId="7" borderId="28" xfId="0" applyFill="1" applyBorder="1" applyAlignment="1">
      <alignment vertical="center" wrapText="1"/>
    </xf>
    <xf numFmtId="0" fontId="0" fillId="7" borderId="28" xfId="0" applyFill="1" applyBorder="1" applyAlignment="1">
      <alignment horizontal="center" vertical="center"/>
    </xf>
    <xf numFmtId="0" fontId="13" fillId="0" borderId="0" xfId="1" applyFont="1"/>
    <xf numFmtId="0" fontId="1" fillId="0" borderId="0" xfId="0" applyFont="1" applyAlignment="1">
      <alignment horizontal="center"/>
    </xf>
    <xf numFmtId="0" fontId="13" fillId="0" borderId="1" xfId="1" applyFont="1" applyBorder="1"/>
    <xf numFmtId="0" fontId="14" fillId="3" borderId="10" xfId="1" applyFont="1" applyFill="1" applyBorder="1" applyAlignment="1">
      <alignment horizontal="center"/>
    </xf>
    <xf numFmtId="49" fontId="14" fillId="4" borderId="10" xfId="2" applyNumberFormat="1" applyFont="1" applyFill="1" applyBorder="1" applyAlignment="1">
      <alignment horizontal="center"/>
    </xf>
    <xf numFmtId="0" fontId="14" fillId="2" borderId="10" xfId="1" applyFont="1" applyFill="1" applyBorder="1" applyAlignment="1">
      <alignment horizontal="center"/>
    </xf>
    <xf numFmtId="0" fontId="14" fillId="3" borderId="16" xfId="1" applyFont="1" applyFill="1" applyBorder="1" applyAlignment="1">
      <alignment horizontal="center"/>
    </xf>
    <xf numFmtId="49" fontId="14" fillId="4" borderId="16" xfId="2" applyNumberFormat="1" applyFont="1" applyFill="1" applyBorder="1" applyAlignment="1">
      <alignment horizontal="center" wrapText="1"/>
    </xf>
    <xf numFmtId="0" fontId="14" fillId="0" borderId="18" xfId="1" applyFont="1" applyBorder="1" applyAlignment="1">
      <alignment horizontal="center" wrapText="1"/>
    </xf>
    <xf numFmtId="1" fontId="13" fillId="0" borderId="9" xfId="1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10" xfId="1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/>
    </xf>
    <xf numFmtId="0" fontId="3" fillId="5" borderId="28" xfId="1" applyFill="1" applyBorder="1" applyAlignment="1">
      <alignment wrapText="1"/>
    </xf>
    <xf numFmtId="1" fontId="13" fillId="6" borderId="9" xfId="0" applyNumberFormat="1" applyFont="1" applyFill="1" applyBorder="1" applyAlignment="1">
      <alignment horizontal="center"/>
    </xf>
    <xf numFmtId="1" fontId="13" fillId="6" borderId="10" xfId="1" applyNumberFormat="1" applyFont="1" applyFill="1" applyBorder="1" applyAlignment="1">
      <alignment horizontal="center"/>
    </xf>
    <xf numFmtId="1" fontId="13" fillId="6" borderId="10" xfId="0" applyNumberFormat="1" applyFont="1" applyFill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13" fillId="0" borderId="0" xfId="1" applyNumberFormat="1" applyFont="1" applyAlignment="1">
      <alignment horizontal="center"/>
    </xf>
    <xf numFmtId="0" fontId="1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0" fontId="6" fillId="0" borderId="0" xfId="1" applyFont="1" applyAlignment="1">
      <alignment horizontal="left"/>
    </xf>
    <xf numFmtId="0" fontId="7" fillId="3" borderId="33" xfId="1" applyFont="1" applyFill="1" applyBorder="1"/>
    <xf numFmtId="0" fontId="3" fillId="8" borderId="9" xfId="1" applyFill="1" applyBorder="1" applyAlignment="1">
      <alignment horizontal="center"/>
    </xf>
    <xf numFmtId="0" fontId="7" fillId="3" borderId="34" xfId="1" applyFont="1" applyFill="1" applyBorder="1"/>
    <xf numFmtId="0" fontId="3" fillId="8" borderId="35" xfId="1" applyFill="1" applyBorder="1" applyAlignment="1">
      <alignment horizontal="center"/>
    </xf>
    <xf numFmtId="0" fontId="5" fillId="5" borderId="21" xfId="1" applyFont="1" applyFill="1" applyBorder="1" applyAlignment="1">
      <alignment wrapText="1"/>
    </xf>
    <xf numFmtId="1" fontId="9" fillId="0" borderId="36" xfId="0" applyNumberFormat="1" applyFont="1" applyBorder="1" applyAlignment="1">
      <alignment horizontal="center"/>
    </xf>
    <xf numFmtId="0" fontId="3" fillId="5" borderId="32" xfId="1" applyFill="1" applyBorder="1"/>
    <xf numFmtId="164" fontId="9" fillId="4" borderId="3" xfId="0" applyNumberFormat="1" applyFont="1" applyFill="1" applyBorder="1" applyAlignment="1">
      <alignment horizontal="center"/>
    </xf>
    <xf numFmtId="0" fontId="3" fillId="5" borderId="33" xfId="1" applyFill="1" applyBorder="1"/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4" fontId="8" fillId="4" borderId="9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0" fontId="3" fillId="9" borderId="33" xfId="1" applyFill="1" applyBorder="1"/>
    <xf numFmtId="164" fontId="9" fillId="9" borderId="9" xfId="0" applyNumberFormat="1" applyFont="1" applyFill="1" applyBorder="1" applyAlignment="1">
      <alignment horizontal="center"/>
    </xf>
    <xf numFmtId="0" fontId="3" fillId="5" borderId="37" xfId="1" applyFill="1" applyBorder="1"/>
    <xf numFmtId="164" fontId="8" fillId="4" borderId="38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3" borderId="4" xfId="1" applyFont="1" applyFill="1" applyBorder="1"/>
    <xf numFmtId="0" fontId="5" fillId="3" borderId="5" xfId="1" applyFont="1" applyFill="1" applyBorder="1"/>
    <xf numFmtId="0" fontId="0" fillId="0" borderId="40" xfId="0" applyBorder="1"/>
    <xf numFmtId="0" fontId="5" fillId="3" borderId="33" xfId="1" applyFont="1" applyFill="1" applyBorder="1" applyAlignment="1">
      <alignment horizontal="center" vertical="center"/>
    </xf>
    <xf numFmtId="164" fontId="8" fillId="4" borderId="28" xfId="0" applyNumberFormat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/>
    </xf>
    <xf numFmtId="164" fontId="8" fillId="4" borderId="28" xfId="0" applyNumberFormat="1" applyFont="1" applyFill="1" applyBorder="1" applyAlignment="1">
      <alignment horizontal="center"/>
    </xf>
    <xf numFmtId="164" fontId="9" fillId="4" borderId="28" xfId="0" applyNumberFormat="1" applyFont="1" applyFill="1" applyBorder="1" applyAlignment="1">
      <alignment horizontal="center"/>
    </xf>
    <xf numFmtId="164" fontId="9" fillId="4" borderId="26" xfId="0" applyNumberFormat="1" applyFont="1" applyFill="1" applyBorder="1" applyAlignment="1">
      <alignment horizontal="center"/>
    </xf>
    <xf numFmtId="164" fontId="8" fillId="4" borderId="26" xfId="0" applyNumberFormat="1" applyFont="1" applyFill="1" applyBorder="1" applyAlignment="1">
      <alignment horizontal="center"/>
    </xf>
    <xf numFmtId="0" fontId="2" fillId="0" borderId="40" xfId="0" applyFont="1" applyBorder="1"/>
    <xf numFmtId="0" fontId="3" fillId="10" borderId="33" xfId="1" applyFill="1" applyBorder="1"/>
    <xf numFmtId="164" fontId="8" fillId="10" borderId="28" xfId="0" applyNumberFormat="1" applyFont="1" applyFill="1" applyBorder="1" applyAlignment="1">
      <alignment horizontal="center"/>
    </xf>
    <xf numFmtId="164" fontId="8" fillId="4" borderId="4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4" fontId="13" fillId="0" borderId="10" xfId="1" applyNumberFormat="1" applyFont="1" applyBorder="1" applyAlignment="1">
      <alignment horizontal="center"/>
    </xf>
    <xf numFmtId="0" fontId="14" fillId="3" borderId="13" xfId="1" applyFont="1" applyFill="1" applyBorder="1" applyAlignment="1">
      <alignment horizontal="center"/>
    </xf>
    <xf numFmtId="1" fontId="5" fillId="4" borderId="12" xfId="1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1" fontId="14" fillId="4" borderId="10" xfId="1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7" fillId="3" borderId="12" xfId="1" applyFont="1" applyFill="1" applyBorder="1"/>
    <xf numFmtId="0" fontId="8" fillId="4" borderId="10" xfId="0" applyFont="1" applyFill="1" applyBorder="1" applyAlignment="1">
      <alignment horizontal="center"/>
    </xf>
    <xf numFmtId="0" fontId="14" fillId="3" borderId="42" xfId="1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14" fillId="3" borderId="43" xfId="1" applyFont="1" applyFill="1" applyBorder="1" applyAlignment="1">
      <alignment horizontal="center"/>
    </xf>
    <xf numFmtId="1" fontId="5" fillId="4" borderId="44" xfId="1" applyNumberFormat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164" fontId="14" fillId="4" borderId="42" xfId="1" applyNumberFormat="1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5" fillId="5" borderId="45" xfId="1" applyFont="1" applyFill="1" applyBorder="1" applyAlignment="1">
      <alignment wrapText="1"/>
    </xf>
    <xf numFmtId="0" fontId="14" fillId="0" borderId="45" xfId="1" applyFont="1" applyBorder="1" applyAlignment="1">
      <alignment horizontal="center" wrapText="1"/>
    </xf>
    <xf numFmtId="0" fontId="14" fillId="0" borderId="46" xfId="1" applyFont="1" applyBorder="1" applyAlignment="1">
      <alignment horizontal="center" wrapText="1"/>
    </xf>
    <xf numFmtId="0" fontId="5" fillId="0" borderId="46" xfId="1" applyFont="1" applyBorder="1" applyAlignment="1">
      <alignment horizontal="center" wrapText="1"/>
    </xf>
    <xf numFmtId="49" fontId="5" fillId="0" borderId="46" xfId="1" applyNumberFormat="1" applyFont="1" applyBorder="1" applyAlignment="1">
      <alignment horizontal="center" wrapText="1"/>
    </xf>
    <xf numFmtId="0" fontId="5" fillId="0" borderId="47" xfId="1" applyFont="1" applyBorder="1" applyAlignment="1">
      <alignment horizontal="center" wrapText="1"/>
    </xf>
    <xf numFmtId="164" fontId="13" fillId="0" borderId="3" xfId="1" applyNumberFormat="1" applyFont="1" applyBorder="1" applyAlignment="1">
      <alignment horizontal="center"/>
    </xf>
    <xf numFmtId="164" fontId="3" fillId="0" borderId="48" xfId="1" applyNumberFormat="1" applyBorder="1" applyAlignment="1">
      <alignment horizontal="center"/>
    </xf>
    <xf numFmtId="164" fontId="13" fillId="0" borderId="48" xfId="1" applyNumberFormat="1" applyFont="1" applyBorder="1" applyAlignment="1">
      <alignment horizontal="center"/>
    </xf>
    <xf numFmtId="164" fontId="9" fillId="0" borderId="48" xfId="0" applyNumberFormat="1" applyFont="1" applyBorder="1" applyAlignment="1">
      <alignment horizontal="center"/>
    </xf>
    <xf numFmtId="164" fontId="13" fillId="0" borderId="48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164" fontId="13" fillId="0" borderId="9" xfId="1" applyNumberFormat="1" applyFont="1" applyBorder="1" applyAlignment="1">
      <alignment horizontal="center"/>
    </xf>
    <xf numFmtId="164" fontId="3" fillId="0" borderId="10" xfId="1" applyNumberForma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13" fillId="0" borderId="9" xfId="0" applyNumberFormat="1" applyFont="1" applyBorder="1" applyAlignment="1">
      <alignment horizontal="center" vertical="center" wrapText="1"/>
    </xf>
    <xf numFmtId="164" fontId="13" fillId="6" borderId="9" xfId="0" applyNumberFormat="1" applyFont="1" applyFill="1" applyBorder="1" applyAlignment="1">
      <alignment horizontal="center"/>
    </xf>
    <xf numFmtId="164" fontId="13" fillId="6" borderId="10" xfId="1" applyNumberFormat="1" applyFont="1" applyFill="1" applyBorder="1" applyAlignment="1">
      <alignment horizontal="center"/>
    </xf>
    <xf numFmtId="164" fontId="3" fillId="6" borderId="10" xfId="1" applyNumberFormat="1" applyFill="1" applyBorder="1" applyAlignment="1">
      <alignment horizontal="center"/>
    </xf>
    <xf numFmtId="164" fontId="9" fillId="6" borderId="10" xfId="0" applyNumberFormat="1" applyFont="1" applyFill="1" applyBorder="1" applyAlignment="1">
      <alignment horizontal="center"/>
    </xf>
    <xf numFmtId="164" fontId="13" fillId="6" borderId="10" xfId="0" applyNumberFormat="1" applyFont="1" applyFill="1" applyBorder="1" applyAlignment="1">
      <alignment horizontal="center"/>
    </xf>
    <xf numFmtId="164" fontId="9" fillId="6" borderId="13" xfId="0" applyNumberFormat="1" applyFont="1" applyFill="1" applyBorder="1" applyAlignment="1">
      <alignment horizontal="center"/>
    </xf>
    <xf numFmtId="164" fontId="3" fillId="0" borderId="10" xfId="1" applyNumberForma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5" borderId="32" xfId="1" applyNumberFormat="1" applyFill="1" applyBorder="1" applyAlignment="1">
      <alignment horizontal="right"/>
    </xf>
    <xf numFmtId="164" fontId="3" fillId="5" borderId="33" xfId="1" applyNumberFormat="1" applyFill="1" applyBorder="1" applyAlignment="1">
      <alignment horizontal="right"/>
    </xf>
    <xf numFmtId="164" fontId="3" fillId="9" borderId="33" xfId="1" applyNumberFormat="1" applyFill="1" applyBorder="1" applyAlignment="1">
      <alignment horizontal="right"/>
    </xf>
    <xf numFmtId="164" fontId="9" fillId="9" borderId="3" xfId="0" applyNumberFormat="1" applyFont="1" applyFill="1" applyBorder="1" applyAlignment="1">
      <alignment horizontal="center"/>
    </xf>
    <xf numFmtId="164" fontId="13" fillId="4" borderId="3" xfId="0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2" borderId="9" xfId="1" applyFont="1" applyFill="1" applyBorder="1"/>
    <xf numFmtId="0" fontId="0" fillId="7" borderId="28" xfId="0" quotePrefix="1" applyFill="1" applyBorder="1" applyAlignment="1">
      <alignment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 wrapText="1"/>
    </xf>
    <xf numFmtId="0" fontId="3" fillId="0" borderId="49" xfId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0" fillId="0" borderId="10" xfId="0" quotePrefix="1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54" xfId="0" quotePrefix="1" applyBorder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7" fillId="2" borderId="0" xfId="1" applyFont="1" applyFill="1"/>
    <xf numFmtId="0" fontId="7" fillId="3" borderId="38" xfId="1" applyFont="1" applyFill="1" applyBorder="1"/>
    <xf numFmtId="0" fontId="5" fillId="5" borderId="46" xfId="1" applyFont="1" applyFill="1" applyBorder="1" applyAlignment="1">
      <alignment wrapText="1"/>
    </xf>
    <xf numFmtId="0" fontId="0" fillId="0" borderId="0" xfId="0" applyAlignment="1">
      <alignment vertical="top"/>
    </xf>
    <xf numFmtId="1" fontId="0" fillId="0" borderId="0" xfId="0" applyNumberFormat="1"/>
    <xf numFmtId="0" fontId="2" fillId="0" borderId="0" xfId="0" applyFont="1" applyAlignment="1">
      <alignment horizontal="center" vertical="center"/>
    </xf>
    <xf numFmtId="0" fontId="2" fillId="7" borderId="27" xfId="0" applyFont="1" applyFill="1" applyBorder="1" applyAlignment="1">
      <alignment vertical="center"/>
    </xf>
    <xf numFmtId="0" fontId="2" fillId="7" borderId="0" xfId="0" applyFont="1" applyFill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7" fillId="2" borderId="3" xfId="1" applyFont="1" applyFill="1" applyBorder="1"/>
    <xf numFmtId="0" fontId="6" fillId="2" borderId="9" xfId="1" applyFont="1" applyFill="1" applyBorder="1"/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3" fillId="0" borderId="5" xfId="1" applyBorder="1"/>
    <xf numFmtId="0" fontId="3" fillId="0" borderId="6" xfId="1" applyBorder="1"/>
    <xf numFmtId="49" fontId="8" fillId="4" borderId="7" xfId="0" applyNumberFormat="1" applyFont="1" applyFill="1" applyBorder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49" fontId="8" fillId="4" borderId="8" xfId="0" applyNumberFormat="1" applyFont="1" applyFill="1" applyBorder="1" applyAlignment="1">
      <alignment horizontal="center"/>
    </xf>
    <xf numFmtId="0" fontId="0" fillId="7" borderId="27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7" borderId="28" xfId="0" applyFill="1" applyBorder="1" applyAlignment="1">
      <alignment horizontal="left" vertical="center"/>
    </xf>
    <xf numFmtId="0" fontId="7" fillId="2" borderId="25" xfId="1" applyFont="1" applyFill="1" applyBorder="1"/>
    <xf numFmtId="0" fontId="6" fillId="2" borderId="12" xfId="1" applyFont="1" applyFill="1" applyBorder="1"/>
    <xf numFmtId="0" fontId="5" fillId="0" borderId="0" xfId="1" applyFont="1" applyAlignment="1">
      <alignment horizontal="left" wrapText="1"/>
    </xf>
    <xf numFmtId="0" fontId="7" fillId="2" borderId="29" xfId="1" applyFont="1" applyFill="1" applyBorder="1"/>
    <xf numFmtId="0" fontId="7" fillId="2" borderId="22" xfId="1" applyFont="1" applyFill="1" applyBorder="1"/>
    <xf numFmtId="0" fontId="5" fillId="3" borderId="8" xfId="1" applyFont="1" applyFill="1" applyBorder="1" applyAlignment="1">
      <alignment horizontal="center"/>
    </xf>
    <xf numFmtId="0" fontId="7" fillId="2" borderId="30" xfId="1" applyFont="1" applyFill="1" applyBorder="1"/>
    <xf numFmtId="0" fontId="7" fillId="2" borderId="32" xfId="1" applyFont="1" applyFill="1" applyBorder="1"/>
    <xf numFmtId="0" fontId="2" fillId="8" borderId="31" xfId="0" applyFont="1" applyFill="1" applyBorder="1" applyAlignment="1">
      <alignment horizontal="center" textRotation="90"/>
    </xf>
    <xf numFmtId="0" fontId="2" fillId="8" borderId="3" xfId="0" applyFont="1" applyFill="1" applyBorder="1" applyAlignment="1">
      <alignment horizontal="center" textRotation="90"/>
    </xf>
    <xf numFmtId="0" fontId="5" fillId="2" borderId="30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3" fillId="0" borderId="5" xfId="1" applyBorder="1" applyAlignment="1">
      <alignment horizontal="center"/>
    </xf>
    <xf numFmtId="0" fontId="3" fillId="0" borderId="8" xfId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7" borderId="25" xfId="0" applyFill="1" applyBorder="1" applyAlignment="1">
      <alignment horizontal="left" vertical="center"/>
    </xf>
    <xf numFmtId="0" fontId="0" fillId="7" borderId="54" xfId="0" applyFill="1" applyBorder="1" applyAlignment="1">
      <alignment horizontal="left" vertical="center"/>
    </xf>
    <xf numFmtId="0" fontId="0" fillId="0" borderId="56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54" xfId="0" applyBorder="1" applyAlignment="1">
      <alignment horizontal="left"/>
    </xf>
    <xf numFmtId="2" fontId="0" fillId="0" borderId="0" xfId="0" applyNumberFormat="1"/>
    <xf numFmtId="0" fontId="7" fillId="2" borderId="0" xfId="1" applyFont="1" applyFill="1" applyBorder="1"/>
    <xf numFmtId="49" fontId="5" fillId="4" borderId="16" xfId="2" applyNumberFormat="1" applyFont="1" applyFill="1" applyBorder="1" applyAlignment="1">
      <alignment horizontal="center" vertical="top" wrapText="1"/>
    </xf>
    <xf numFmtId="2" fontId="9" fillId="0" borderId="10" xfId="0" applyNumberFormat="1" applyFont="1" applyBorder="1" applyAlignment="1">
      <alignment horizontal="center"/>
    </xf>
    <xf numFmtId="2" fontId="3" fillId="0" borderId="18" xfId="1" applyNumberFormat="1" applyBorder="1" applyAlignment="1">
      <alignment horizontal="center" wrapText="1"/>
    </xf>
    <xf numFmtId="2" fontId="5" fillId="0" borderId="18" xfId="1" applyNumberFormat="1" applyFont="1" applyBorder="1" applyAlignment="1">
      <alignment horizontal="center" wrapText="1"/>
    </xf>
    <xf numFmtId="2" fontId="14" fillId="0" borderId="18" xfId="1" applyNumberFormat="1" applyFont="1" applyBorder="1" applyAlignment="1">
      <alignment horizontal="center" wrapText="1"/>
    </xf>
    <xf numFmtId="2" fontId="14" fillId="0" borderId="46" xfId="1" applyNumberFormat="1" applyFont="1" applyBorder="1" applyAlignment="1">
      <alignment horizontal="center" wrapText="1"/>
    </xf>
    <xf numFmtId="2" fontId="13" fillId="0" borderId="10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2" fontId="9" fillId="6" borderId="10" xfId="0" applyNumberFormat="1" applyFont="1" applyFill="1" applyBorder="1" applyAlignment="1">
      <alignment horizontal="center"/>
    </xf>
    <xf numFmtId="2" fontId="13" fillId="6" borderId="10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2" fillId="0" borderId="21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57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3" fillId="0" borderId="0" xfId="1" applyFont="1"/>
    <xf numFmtId="0" fontId="3" fillId="0" borderId="1" xfId="1" applyFont="1" applyBorder="1"/>
    <xf numFmtId="164" fontId="3" fillId="0" borderId="48" xfId="0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/>
    </xf>
    <xf numFmtId="164" fontId="3" fillId="6" borderId="10" xfId="1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0" fontId="20" fillId="0" borderId="0" xfId="0" applyFont="1"/>
    <xf numFmtId="0" fontId="0" fillId="7" borderId="10" xfId="0" applyFill="1" applyBorder="1" applyAlignment="1">
      <alignment horizontal="left" vertical="center"/>
    </xf>
    <xf numFmtId="0" fontId="0" fillId="7" borderId="10" xfId="0" quotePrefix="1" applyFill="1" applyBorder="1" applyAlignment="1">
      <alignment vertical="center" wrapText="1"/>
    </xf>
    <xf numFmtId="2" fontId="0" fillId="7" borderId="10" xfId="0" applyNumberFormat="1" applyFill="1" applyBorder="1" applyAlignment="1">
      <alignment horizontal="center" vertical="center"/>
    </xf>
    <xf numFmtId="1" fontId="0" fillId="7" borderId="10" xfId="0" applyNumberFormat="1" applyFill="1" applyBorder="1" applyAlignment="1">
      <alignment horizontal="center" vertical="center"/>
    </xf>
    <xf numFmtId="3" fontId="0" fillId="7" borderId="10" xfId="0" applyNumberFormat="1" applyFill="1" applyBorder="1" applyAlignment="1">
      <alignment horizontal="center" vertical="center"/>
    </xf>
    <xf numFmtId="0" fontId="0" fillId="7" borderId="10" xfId="0" applyFill="1" applyBorder="1" applyAlignment="1">
      <alignment horizontal="left" vertical="center"/>
    </xf>
    <xf numFmtId="0" fontId="0" fillId="7" borderId="10" xfId="0" quotePrefix="1" applyFill="1" applyBorder="1" applyAlignment="1">
      <alignment vertical="center"/>
    </xf>
    <xf numFmtId="0" fontId="0" fillId="7" borderId="10" xfId="0" applyFill="1" applyBorder="1" applyAlignment="1">
      <alignment horizontal="center" vertical="center"/>
    </xf>
    <xf numFmtId="0" fontId="0" fillId="7" borderId="10" xfId="0" applyFill="1" applyBorder="1" applyAlignment="1">
      <alignment vertical="center"/>
    </xf>
    <xf numFmtId="0" fontId="0" fillId="7" borderId="10" xfId="0" applyFill="1" applyBorder="1" applyAlignment="1">
      <alignment vertical="center" wrapText="1"/>
    </xf>
    <xf numFmtId="1" fontId="3" fillId="0" borderId="10" xfId="1" applyNumberFormat="1" applyFont="1" applyBorder="1" applyAlignment="1">
      <alignment horizontal="center"/>
    </xf>
    <xf numFmtId="1" fontId="3" fillId="6" borderId="10" xfId="1" applyNumberFormat="1" applyFont="1" applyFill="1" applyBorder="1" applyAlignment="1">
      <alignment horizontal="center"/>
    </xf>
  </cellXfs>
  <cellStyles count="3">
    <cellStyle name="Normal" xfId="0" builtinId="0"/>
    <cellStyle name="Normal 2" xfId="1" xr:uid="{13A01765-CE34-438B-BA99-731742C6FA09}"/>
    <cellStyle name="Normal 2 2" xfId="2" xr:uid="{BC98C41F-A351-4FC5-A912-5924CEDF02AF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D0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worksheet" Target="worksheets/sheet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2.xml"/><Relationship Id="rId22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2018 - 2023 DON Mycotoxin </a:t>
            </a:r>
          </a:p>
          <a:p>
            <a:pPr>
              <a:defRPr sz="2400"/>
            </a:pPr>
            <a:r>
              <a:rPr lang="en-GB" sz="2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Feed Wheat, Barley and Oats; Wheatfeed and Oatfeed</a:t>
            </a:r>
            <a:endParaRPr lang="en-GB" sz="2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0.16347895248329844"/>
          <c:y val="9.8712752799254153E-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62973620649397"/>
          <c:y val="0.16317555945120696"/>
          <c:w val="0.73465375570451785"/>
          <c:h val="0.552581582347760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DON!$D$115</c:f>
              <c:strCache>
                <c:ptCount val="1"/>
                <c:pt idx="0">
                  <c:v>&lt;10 ppb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DON!$E$114:$J$114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DON!$E$115:$J$115</c:f>
              <c:numCache>
                <c:formatCode>General</c:formatCode>
                <c:ptCount val="6"/>
                <c:pt idx="0">
                  <c:v>21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24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7-4230-88DE-844C65520F86}"/>
            </c:ext>
          </c:extLst>
        </c:ser>
        <c:ser>
          <c:idx val="1"/>
          <c:order val="1"/>
          <c:tx>
            <c:strRef>
              <c:f>DON!$D$116</c:f>
              <c:strCache>
                <c:ptCount val="1"/>
                <c:pt idx="0">
                  <c:v>&gt; 10 - 900 ppb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DON!$E$114:$J$114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DON!$E$116:$J$116</c:f>
              <c:numCache>
                <c:formatCode>General</c:formatCode>
                <c:ptCount val="6"/>
                <c:pt idx="0">
                  <c:v>41</c:v>
                </c:pt>
                <c:pt idx="1">
                  <c:v>49</c:v>
                </c:pt>
                <c:pt idx="2">
                  <c:v>53</c:v>
                </c:pt>
                <c:pt idx="3">
                  <c:v>47</c:v>
                </c:pt>
                <c:pt idx="4">
                  <c:v>36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7-4230-88DE-844C65520F86}"/>
            </c:ext>
          </c:extLst>
        </c:ser>
        <c:ser>
          <c:idx val="2"/>
          <c:order val="2"/>
          <c:tx>
            <c:strRef>
              <c:f>DON!$D$117</c:f>
              <c:strCache>
                <c:ptCount val="1"/>
                <c:pt idx="0">
                  <c:v>&gt;900 - 2000 ppb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DON!$E$114:$J$114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DON!$E$117:$J$117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7-4230-88DE-844C65520F86}"/>
            </c:ext>
          </c:extLst>
        </c:ser>
        <c:ser>
          <c:idx val="3"/>
          <c:order val="3"/>
          <c:tx>
            <c:strRef>
              <c:f>DON!$D$118</c:f>
              <c:strCache>
                <c:ptCount val="1"/>
                <c:pt idx="0">
                  <c:v> &gt;2000 - &lt;5000 ppb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DON!$E$114:$J$114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DON!$E$118:$J$118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7-4230-88DE-844C65520F86}"/>
            </c:ext>
          </c:extLst>
        </c:ser>
        <c:ser>
          <c:idx val="4"/>
          <c:order val="4"/>
          <c:tx>
            <c:strRef>
              <c:f>DON!$D$119</c:f>
              <c:strCache>
                <c:ptCount val="1"/>
                <c:pt idx="0">
                  <c:v>&gt;5000 - 8000 ppb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DON!$E$114:$J$114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DON!$E$119:$J$119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47-4230-88DE-844C65520F86}"/>
            </c:ext>
          </c:extLst>
        </c:ser>
        <c:ser>
          <c:idx val="5"/>
          <c:order val="5"/>
          <c:tx>
            <c:strRef>
              <c:f>DON!$D$120</c:f>
              <c:strCache>
                <c:ptCount val="1"/>
                <c:pt idx="0">
                  <c:v>&gt;8000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DON!$E$114:$J$114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DON!$E$120:$J$120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47-4230-88DE-844C6552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3257183"/>
        <c:axId val="1053254303"/>
      </c:barChart>
      <c:catAx>
        <c:axId val="10532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254303"/>
        <c:crosses val="autoZero"/>
        <c:auto val="1"/>
        <c:lblAlgn val="ctr"/>
        <c:lblOffset val="100"/>
        <c:noMultiLvlLbl val="0"/>
      </c:catAx>
      <c:valAx>
        <c:axId val="105325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25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445825466429377E-2"/>
          <c:y val="0.78048724271867986"/>
          <c:w val="0.89897913155877107"/>
          <c:h val="0.13379291046311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GB" sz="20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+mn-lt"/>
              </a:rPr>
              <a:t> ZON ADHB 2018- 2023 </a:t>
            </a:r>
          </a:p>
          <a:p>
            <a:pPr>
              <a:defRPr/>
            </a:pPr>
            <a:r>
              <a:rPr kumimoji="0" lang="en-GB" sz="18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+mn-lt"/>
              </a:rPr>
              <a:t>Wheat, barley and oats; wheat feed and oat feed</a:t>
            </a:r>
          </a:p>
        </c:rich>
      </c:tx>
      <c:layout>
        <c:manualLayout>
          <c:xMode val="edge"/>
          <c:yMode val="edge"/>
          <c:x val="0.24120103117904068"/>
          <c:y val="3.5555558483294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22327384391749"/>
          <c:y val="0.17237133836622623"/>
          <c:w val="0.79596915843883276"/>
          <c:h val="0.6958777784676262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Zon!$E$96</c:f>
              <c:strCache>
                <c:ptCount val="1"/>
                <c:pt idx="0">
                  <c:v>2.5 ppb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Zon!$F$95:$K$95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Zon!$F$96:$K$96</c:f>
              <c:numCache>
                <c:formatCode>General</c:formatCode>
                <c:ptCount val="6"/>
                <c:pt idx="0">
                  <c:v>42</c:v>
                </c:pt>
                <c:pt idx="1">
                  <c:v>13</c:v>
                </c:pt>
                <c:pt idx="2">
                  <c:v>20</c:v>
                </c:pt>
                <c:pt idx="3">
                  <c:v>24</c:v>
                </c:pt>
                <c:pt idx="4">
                  <c:v>43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2-4A2E-AEB9-D21A2B9A04A5}"/>
            </c:ext>
          </c:extLst>
        </c:ser>
        <c:ser>
          <c:idx val="1"/>
          <c:order val="1"/>
          <c:tx>
            <c:strRef>
              <c:f>Zon!$E$97</c:f>
              <c:strCache>
                <c:ptCount val="1"/>
                <c:pt idx="0">
                  <c:v>&gt;2.5-100 ppb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Zon!$F$95:$K$95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Zon!$F$97:$K$97</c:f>
              <c:numCache>
                <c:formatCode>General</c:formatCode>
                <c:ptCount val="6"/>
                <c:pt idx="0">
                  <c:v>20</c:v>
                </c:pt>
                <c:pt idx="1">
                  <c:v>47</c:v>
                </c:pt>
                <c:pt idx="2">
                  <c:v>36</c:v>
                </c:pt>
                <c:pt idx="3">
                  <c:v>34</c:v>
                </c:pt>
                <c:pt idx="4">
                  <c:v>17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2-4A2E-AEB9-D21A2B9A04A5}"/>
            </c:ext>
          </c:extLst>
        </c:ser>
        <c:ser>
          <c:idx val="2"/>
          <c:order val="2"/>
          <c:tx>
            <c:strRef>
              <c:f>Zon!$E$98</c:f>
              <c:strCache>
                <c:ptCount val="1"/>
                <c:pt idx="0">
                  <c:v>&gt;2.5-250 ppb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Zon!$F$95:$K$95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Zon!$F$98:$K$98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F2-4A2E-AEB9-D21A2B9A04A5}"/>
            </c:ext>
          </c:extLst>
        </c:ser>
        <c:ser>
          <c:idx val="3"/>
          <c:order val="3"/>
          <c:tx>
            <c:strRef>
              <c:f>Zon!$E$99</c:f>
              <c:strCache>
                <c:ptCount val="1"/>
                <c:pt idx="0">
                  <c:v>&gt;250-500 ppb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Zon!$F$95:$K$95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Zon!$F$99:$K$99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F2-4A2E-AEB9-D21A2B9A04A5}"/>
            </c:ext>
          </c:extLst>
        </c:ser>
        <c:ser>
          <c:idx val="4"/>
          <c:order val="4"/>
          <c:tx>
            <c:strRef>
              <c:f>Zon!$E$100</c:f>
              <c:strCache>
                <c:ptCount val="1"/>
                <c:pt idx="0">
                  <c:v>&gt;500-2000 ppb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Zon!$F$95:$K$95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Zon!$F$100:$K$100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F2-4A2E-AEB9-D21A2B9A04A5}"/>
            </c:ext>
          </c:extLst>
        </c:ser>
        <c:ser>
          <c:idx val="5"/>
          <c:order val="5"/>
          <c:tx>
            <c:strRef>
              <c:f>Zon!$E$101</c:f>
              <c:strCache>
                <c:ptCount val="1"/>
                <c:pt idx="0">
                  <c:v>&gt;2000 ppb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Zon!$F$95:$K$95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Zon!$F$101:$K$101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F2-4A2E-AEB9-D21A2B9A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8802799"/>
        <c:axId val="1098803279"/>
      </c:barChart>
      <c:catAx>
        <c:axId val="109880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03279"/>
        <c:crosses val="autoZero"/>
        <c:auto val="1"/>
        <c:lblAlgn val="ctr"/>
        <c:lblOffset val="100"/>
        <c:noMultiLvlLbl val="0"/>
      </c:catAx>
      <c:valAx>
        <c:axId val="109880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02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2018 - 2023 T-2 and HT-2 Mycotoxin </a:t>
            </a:r>
          </a:p>
          <a:p>
            <a:pPr>
              <a:defRPr/>
            </a:pPr>
            <a:r>
              <a:rPr lang="en-GB" sz="1600"/>
              <a:t>Wheat, Barley and Byproducts</a:t>
            </a:r>
          </a:p>
        </c:rich>
      </c:tx>
      <c:layout>
        <c:manualLayout>
          <c:xMode val="edge"/>
          <c:yMode val="edge"/>
          <c:x val="0.25180732129524269"/>
          <c:y val="6.2682598027521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00732058548769"/>
          <c:y val="0.19241468174514934"/>
          <c:w val="0.86296953118421649"/>
          <c:h val="0.671786842313945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'T2HT2WHT Barley'!$C$89</c:f>
              <c:strCache>
                <c:ptCount val="1"/>
                <c:pt idx="0">
                  <c:v>&lt;20 ug/kg LOD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'T2HT2WHT Barley'!$D$88:$I$88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'T2HT2WHT Barley'!$D$89:$I$89</c:f>
              <c:numCache>
                <c:formatCode>General</c:formatCode>
                <c:ptCount val="6"/>
                <c:pt idx="0">
                  <c:v>33</c:v>
                </c:pt>
                <c:pt idx="1">
                  <c:v>35</c:v>
                </c:pt>
                <c:pt idx="2">
                  <c:v>34</c:v>
                </c:pt>
                <c:pt idx="3">
                  <c:v>38</c:v>
                </c:pt>
                <c:pt idx="4">
                  <c:v>40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F-4E57-A6BB-05B4DFF912A2}"/>
            </c:ext>
          </c:extLst>
        </c:ser>
        <c:ser>
          <c:idx val="1"/>
          <c:order val="1"/>
          <c:tx>
            <c:strRef>
              <c:f>'T2HT2WHT Barley'!$C$90</c:f>
              <c:strCache>
                <c:ptCount val="1"/>
                <c:pt idx="0">
                  <c:v>&gt; 20 - 100 ppb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'T2HT2WHT Barley'!$D$88:$I$88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'T2HT2WHT Barley'!$D$90:$I$90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F-4E57-A6BB-05B4DFF912A2}"/>
            </c:ext>
          </c:extLst>
        </c:ser>
        <c:ser>
          <c:idx val="2"/>
          <c:order val="2"/>
          <c:tx>
            <c:strRef>
              <c:f>'T2HT2WHT Barley'!$C$91</c:f>
              <c:strCache>
                <c:ptCount val="1"/>
                <c:pt idx="0">
                  <c:v>&gt;100 - 200 ppb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'T2HT2WHT Barley'!$D$88:$I$88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'T2HT2WHT Barley'!$D$91:$I$91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F-4E57-A6BB-05B4DFF912A2}"/>
            </c:ext>
          </c:extLst>
        </c:ser>
        <c:ser>
          <c:idx val="3"/>
          <c:order val="3"/>
          <c:tx>
            <c:strRef>
              <c:f>'T2HT2WHT Barley'!$C$92</c:f>
              <c:strCache>
                <c:ptCount val="1"/>
                <c:pt idx="0">
                  <c:v>&gt;200 - 250 ug/kg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'T2HT2WHT Barley'!$D$88:$I$88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'T2HT2WHT Barley'!$D$92:$I$92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F-4E57-A6BB-05B4DFF912A2}"/>
            </c:ext>
          </c:extLst>
        </c:ser>
        <c:ser>
          <c:idx val="4"/>
          <c:order val="4"/>
          <c:tx>
            <c:strRef>
              <c:f>'T2HT2WHT Barley'!$C$93</c:f>
              <c:strCache>
                <c:ptCount val="1"/>
                <c:pt idx="0">
                  <c:v>&gt; 250- 500 ppb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'T2HT2WHT Barley'!$D$88:$I$88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'T2HT2WHT Barley'!$D$93:$I$93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4F-4E57-A6BB-05B4DFF912A2}"/>
            </c:ext>
          </c:extLst>
        </c:ser>
        <c:ser>
          <c:idx val="5"/>
          <c:order val="5"/>
          <c:tx>
            <c:strRef>
              <c:f>'T2HT2WHT Barley'!$C$94</c:f>
              <c:strCache>
                <c:ptCount val="1"/>
                <c:pt idx="0">
                  <c:v>&gt;500 ppb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'T2HT2WHT Barley'!$D$88:$I$88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'T2HT2WHT Barley'!$D$94:$I$94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4F-4E57-A6BB-05B4DFF91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9272159"/>
        <c:axId val="1099285599"/>
      </c:barChart>
      <c:catAx>
        <c:axId val="109927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285599"/>
        <c:crosses val="autoZero"/>
        <c:auto val="1"/>
        <c:lblAlgn val="ctr"/>
        <c:lblOffset val="100"/>
        <c:noMultiLvlLbl val="0"/>
      </c:catAx>
      <c:valAx>
        <c:axId val="109928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27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2018 - 2023 T-2 and HT-2 Mycotoxin </a:t>
            </a:r>
          </a:p>
          <a:p>
            <a:pPr>
              <a:defRPr sz="2000"/>
            </a:pPr>
            <a:r>
              <a:rPr lang="en-GB" sz="1600"/>
              <a:t>Oats</a:t>
            </a:r>
            <a:r>
              <a:rPr lang="en-GB" sz="1600" baseline="0"/>
              <a:t>/Oat Products</a:t>
            </a:r>
            <a:endParaRPr lang="en-GB" sz="1600"/>
          </a:p>
        </c:rich>
      </c:tx>
      <c:layout>
        <c:manualLayout>
          <c:xMode val="edge"/>
          <c:yMode val="edge"/>
          <c:x val="0.33116707493711944"/>
          <c:y val="0.10029215684403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51613433099601"/>
          <c:y val="0.23007326789555269"/>
          <c:w val="0.75155724018422232"/>
          <c:h val="0.44808482452656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T2HT2OAT!$C$61</c:f>
              <c:strCache>
                <c:ptCount val="1"/>
                <c:pt idx="0">
                  <c:v>&lt;20 ug/kg LOD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T2HT2OAT!$D$60:$I$60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T2HT2OAT!$D$61:$I$61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3-4789-988C-3332E9352B65}"/>
            </c:ext>
          </c:extLst>
        </c:ser>
        <c:ser>
          <c:idx val="1"/>
          <c:order val="1"/>
          <c:tx>
            <c:strRef>
              <c:f>T2HT2OAT!$C$62</c:f>
              <c:strCache>
                <c:ptCount val="1"/>
                <c:pt idx="0">
                  <c:v>&gt; 20 - 250 ug/kg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T2HT2OAT!$D$60:$I$60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T2HT2OAT!$D$62:$I$62</c:f>
              <c:numCache>
                <c:formatCode>General</c:formatCode>
                <c:ptCount val="6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73-4789-988C-3332E9352B65}"/>
            </c:ext>
          </c:extLst>
        </c:ser>
        <c:ser>
          <c:idx val="2"/>
          <c:order val="2"/>
          <c:tx>
            <c:strRef>
              <c:f>T2HT2OAT!$C$63</c:f>
              <c:strCache>
                <c:ptCount val="1"/>
                <c:pt idx="0">
                  <c:v>&gt;250 - 1000 ug/kg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T2HT2OAT!$D$60:$I$60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T2HT2OAT!$D$63:$I$63</c:f>
              <c:numCache>
                <c:formatCode>General</c:formatCode>
                <c:ptCount val="6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73-4789-988C-3332E9352B65}"/>
            </c:ext>
          </c:extLst>
        </c:ser>
        <c:ser>
          <c:idx val="3"/>
          <c:order val="3"/>
          <c:tx>
            <c:strRef>
              <c:f>T2HT2OAT!$C$64</c:f>
              <c:strCache>
                <c:ptCount val="1"/>
                <c:pt idx="0">
                  <c:v>&gt;1000- 2000 ug/kg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T2HT2OAT!$D$60:$I$60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T2HT2OAT!$D$64:$I$64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73-4789-988C-3332E9352B65}"/>
            </c:ext>
          </c:extLst>
        </c:ser>
        <c:ser>
          <c:idx val="4"/>
          <c:order val="4"/>
          <c:tx>
            <c:strRef>
              <c:f>T2HT2OAT!$C$65</c:f>
              <c:strCache>
                <c:ptCount val="1"/>
                <c:pt idx="0">
                  <c:v>&gt;2000 ug/kg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T2HT2OAT!$D$60:$I$60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T2HT2OAT!$D$65:$I$65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73-4789-988C-3332E9352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15568"/>
        <c:axId val="117016528"/>
      </c:barChart>
      <c:catAx>
        <c:axId val="11701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16528"/>
        <c:crosses val="autoZero"/>
        <c:auto val="1"/>
        <c:lblAlgn val="ctr"/>
        <c:lblOffset val="100"/>
        <c:noMultiLvlLbl val="0"/>
      </c:catAx>
      <c:valAx>
        <c:axId val="11701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1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221449890327915E-2"/>
          <c:y val="0.81006855797799227"/>
          <c:w val="0.77369946881816876"/>
          <c:h val="0.14396418195435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E22391-4597-4C62-9B14-6381B5762549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C43B78-B155-48E8-B0BD-728CE305853A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CADBCC2-1974-4859-B48B-9705BA62E98D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E0F2DA6-7AF8-4573-8D5D-A1264A83AC7A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8A77C1-F879-30BF-772B-63B3F20EF8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B3AC6D-C6FB-963C-5079-D2D3B3FEE1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9E6DBA-0D6D-3488-176F-1BB3F4EBD6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14421B-9C53-608D-DAE2-763E3ECC8D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F5B4-38C5-442E-A43D-71A6F77B41A1}">
  <dimension ref="A2:V82"/>
  <sheetViews>
    <sheetView workbookViewId="0">
      <selection activeCell="E13" sqref="E13"/>
    </sheetView>
  </sheetViews>
  <sheetFormatPr defaultRowHeight="15" x14ac:dyDescent="0.25"/>
  <cols>
    <col min="1" max="1" width="16.85546875" customWidth="1"/>
    <col min="2" max="2" width="16" customWidth="1"/>
    <col min="3" max="3" width="23" customWidth="1"/>
    <col min="4" max="4" width="9.28515625" customWidth="1"/>
    <col min="14" max="14" width="10" bestFit="1" customWidth="1"/>
    <col min="15" max="15" width="12" style="3" customWidth="1"/>
    <col min="16" max="16" width="10.42578125" style="3" customWidth="1"/>
    <col min="17" max="19" width="9.140625" style="3"/>
    <col min="20" max="20" width="12.5703125" style="3" customWidth="1"/>
    <col min="21" max="21" width="12.140625" style="3" customWidth="1"/>
    <col min="22" max="22" width="14.140625" style="3" customWidth="1"/>
  </cols>
  <sheetData>
    <row r="2" spans="1:22" ht="15.75" x14ac:dyDescent="0.25">
      <c r="A2" s="1" t="s">
        <v>0</v>
      </c>
      <c r="B2" s="2"/>
      <c r="C2" s="1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2" ht="15.75" x14ac:dyDescent="0.25">
      <c r="A3" s="1"/>
      <c r="B3" s="2"/>
      <c r="C3" s="1"/>
      <c r="D3" s="1"/>
      <c r="E3" s="2"/>
      <c r="F3" s="4" t="s">
        <v>2</v>
      </c>
      <c r="G3" s="4"/>
      <c r="H3" s="4"/>
      <c r="I3" s="4"/>
      <c r="J3" s="4" t="s">
        <v>3</v>
      </c>
      <c r="K3" s="4"/>
      <c r="L3" s="4"/>
      <c r="M3" s="4"/>
      <c r="N3" s="2"/>
      <c r="O3" s="5"/>
      <c r="P3" s="6" t="s">
        <v>4</v>
      </c>
      <c r="Q3" s="6"/>
      <c r="R3" s="6"/>
      <c r="S3" s="6"/>
    </row>
    <row r="4" spans="1:22" ht="15.75" x14ac:dyDescent="0.25">
      <c r="A4" s="1"/>
      <c r="B4" s="2"/>
      <c r="C4" s="1"/>
      <c r="D4" s="1"/>
      <c r="E4" s="2"/>
      <c r="F4" s="5" t="s">
        <v>5</v>
      </c>
      <c r="G4" s="5"/>
      <c r="H4" s="5"/>
      <c r="I4" s="4"/>
      <c r="J4" s="4" t="s">
        <v>6</v>
      </c>
      <c r="K4" s="4"/>
      <c r="L4" s="4"/>
      <c r="O4" s="7"/>
      <c r="P4" s="7" t="s">
        <v>7</v>
      </c>
      <c r="Q4" s="6"/>
      <c r="R4" s="6"/>
      <c r="S4" s="6"/>
    </row>
    <row r="5" spans="1:22" ht="15.75" x14ac:dyDescent="0.25">
      <c r="A5" s="1"/>
      <c r="B5" s="2"/>
      <c r="C5" s="1"/>
      <c r="D5" s="1"/>
      <c r="E5" s="2"/>
      <c r="F5" s="4"/>
      <c r="G5" s="4" t="s">
        <v>8</v>
      </c>
      <c r="H5" s="4" t="s">
        <v>9</v>
      </c>
      <c r="I5" s="2"/>
      <c r="J5" s="2"/>
      <c r="L5" s="4" t="s">
        <v>8</v>
      </c>
      <c r="M5" s="4" t="s">
        <v>9</v>
      </c>
      <c r="N5" s="2"/>
      <c r="Q5" s="6" t="s">
        <v>10</v>
      </c>
    </row>
    <row r="6" spans="1:22" ht="15.75" x14ac:dyDescent="0.25">
      <c r="A6" s="1"/>
      <c r="B6" s="2"/>
      <c r="C6" s="1"/>
      <c r="D6" s="1"/>
      <c r="E6" s="2"/>
      <c r="F6" s="4" t="s">
        <v>11</v>
      </c>
      <c r="G6">
        <v>1250</v>
      </c>
      <c r="H6" s="2">
        <v>100</v>
      </c>
      <c r="I6" s="2"/>
      <c r="J6" s="4" t="s">
        <v>12</v>
      </c>
      <c r="K6" s="4"/>
      <c r="L6" s="2">
        <v>8000</v>
      </c>
      <c r="M6" s="2">
        <v>2000</v>
      </c>
      <c r="N6" s="2"/>
      <c r="P6" s="6" t="s">
        <v>11</v>
      </c>
      <c r="Q6" s="3">
        <v>100</v>
      </c>
    </row>
    <row r="7" spans="1:22" ht="15.75" x14ac:dyDescent="0.25">
      <c r="A7" s="1"/>
      <c r="B7" s="2"/>
      <c r="C7" s="1"/>
      <c r="D7" s="1"/>
      <c r="E7" s="2"/>
      <c r="F7" s="4" t="s">
        <v>13</v>
      </c>
      <c r="G7" s="2">
        <v>1250</v>
      </c>
      <c r="H7" s="2">
        <v>100</v>
      </c>
      <c r="I7" s="2"/>
      <c r="J7" s="4" t="s">
        <v>14</v>
      </c>
      <c r="K7" s="4"/>
      <c r="L7" s="2">
        <v>900</v>
      </c>
      <c r="M7" s="2" t="s">
        <v>15</v>
      </c>
      <c r="N7" s="2"/>
      <c r="P7" s="6" t="s">
        <v>13</v>
      </c>
      <c r="Q7" s="3">
        <v>200</v>
      </c>
    </row>
    <row r="8" spans="1:22" ht="16.5" thickBot="1" x14ac:dyDescent="0.3">
      <c r="A8" s="1" t="s">
        <v>16</v>
      </c>
      <c r="B8" s="8"/>
      <c r="C8" s="1" t="s">
        <v>17</v>
      </c>
      <c r="D8" s="9"/>
      <c r="E8" s="10"/>
      <c r="F8" s="11" t="s">
        <v>18</v>
      </c>
      <c r="G8" s="10">
        <v>1750</v>
      </c>
      <c r="H8" s="10">
        <v>100</v>
      </c>
      <c r="I8" s="10"/>
      <c r="J8" s="11" t="s">
        <v>19</v>
      </c>
      <c r="K8" s="11"/>
      <c r="L8" s="10">
        <v>2000</v>
      </c>
      <c r="M8" s="10">
        <v>500</v>
      </c>
      <c r="N8" s="10"/>
      <c r="P8" s="6" t="s">
        <v>18</v>
      </c>
      <c r="Q8" s="3">
        <v>1000</v>
      </c>
    </row>
    <row r="9" spans="1:22" ht="15.75" x14ac:dyDescent="0.25">
      <c r="A9" s="1" t="s">
        <v>20</v>
      </c>
      <c r="B9" s="8"/>
      <c r="C9" s="12">
        <v>43344</v>
      </c>
      <c r="D9" s="246" t="s">
        <v>21</v>
      </c>
      <c r="E9" s="248" t="s">
        <v>22</v>
      </c>
      <c r="F9" s="249"/>
      <c r="G9" s="249"/>
      <c r="H9" s="249"/>
      <c r="I9" s="250"/>
      <c r="J9" s="250"/>
      <c r="K9" s="250"/>
      <c r="L9" s="250"/>
      <c r="M9" s="250"/>
      <c r="N9" s="251"/>
      <c r="O9" s="252" t="s">
        <v>23</v>
      </c>
      <c r="P9" s="253"/>
      <c r="Q9" s="253"/>
      <c r="R9" s="253"/>
      <c r="S9" s="253"/>
      <c r="T9" s="253"/>
      <c r="U9" s="253"/>
      <c r="V9" s="254"/>
    </row>
    <row r="10" spans="1:22" ht="15.75" x14ac:dyDescent="0.25">
      <c r="A10" s="1"/>
      <c r="B10" s="8"/>
      <c r="C10" s="14"/>
      <c r="D10" s="247"/>
      <c r="E10" s="15" t="s">
        <v>8</v>
      </c>
      <c r="F10" s="15" t="s">
        <v>24</v>
      </c>
      <c r="G10" s="15" t="s">
        <v>25</v>
      </c>
      <c r="H10" s="15" t="s">
        <v>26</v>
      </c>
      <c r="I10" s="15" t="s">
        <v>27</v>
      </c>
      <c r="J10" s="15" t="s">
        <v>28</v>
      </c>
      <c r="K10" s="16" t="s">
        <v>29</v>
      </c>
      <c r="L10" s="15" t="s">
        <v>30</v>
      </c>
      <c r="M10" s="15" t="s">
        <v>31</v>
      </c>
      <c r="N10" s="15" t="s">
        <v>32</v>
      </c>
      <c r="O10" s="17" t="s">
        <v>33</v>
      </c>
      <c r="P10" s="18" t="s">
        <v>34</v>
      </c>
      <c r="Q10" s="18" t="s">
        <v>35</v>
      </c>
      <c r="R10" s="18" t="s">
        <v>36</v>
      </c>
      <c r="S10" s="18" t="s">
        <v>37</v>
      </c>
      <c r="T10" s="18" t="s">
        <v>38</v>
      </c>
      <c r="U10" s="18" t="s">
        <v>39</v>
      </c>
      <c r="V10" s="19" t="s">
        <v>40</v>
      </c>
    </row>
    <row r="11" spans="1:22" x14ac:dyDescent="0.25">
      <c r="A11" s="2"/>
      <c r="B11" s="2"/>
      <c r="C11" s="20"/>
      <c r="D11" s="21" t="s">
        <v>41</v>
      </c>
      <c r="E11" s="22" t="s">
        <v>42</v>
      </c>
      <c r="F11" s="15" t="s">
        <v>42</v>
      </c>
      <c r="G11" s="23" t="s">
        <v>42</v>
      </c>
      <c r="H11" s="23" t="s">
        <v>42</v>
      </c>
      <c r="I11" s="15" t="s">
        <v>42</v>
      </c>
      <c r="J11" s="23" t="s">
        <v>42</v>
      </c>
      <c r="K11" s="15" t="s">
        <v>42</v>
      </c>
      <c r="L11" s="15" t="s">
        <v>42</v>
      </c>
      <c r="M11" s="15" t="s">
        <v>42</v>
      </c>
      <c r="N11" s="15" t="s">
        <v>42</v>
      </c>
      <c r="O11" s="17" t="s">
        <v>42</v>
      </c>
      <c r="P11" s="18" t="s">
        <v>42</v>
      </c>
      <c r="Q11" s="18" t="s">
        <v>42</v>
      </c>
      <c r="R11" s="18" t="s">
        <v>42</v>
      </c>
      <c r="S11" s="24" t="s">
        <v>42</v>
      </c>
      <c r="T11" s="24" t="s">
        <v>42</v>
      </c>
      <c r="U11" s="24" t="s">
        <v>42</v>
      </c>
      <c r="V11" s="19" t="s">
        <v>42</v>
      </c>
    </row>
    <row r="12" spans="1:22" ht="15.75" thickBot="1" x14ac:dyDescent="0.3">
      <c r="A12" s="10"/>
      <c r="B12" s="10"/>
      <c r="C12" s="25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29"/>
      <c r="R12" s="29"/>
      <c r="S12" s="30"/>
      <c r="T12" s="30"/>
      <c r="U12" s="30"/>
      <c r="V12" s="31"/>
    </row>
    <row r="13" spans="1:22" ht="27" thickBot="1" x14ac:dyDescent="0.3">
      <c r="A13" s="32" t="s">
        <v>43</v>
      </c>
      <c r="B13" s="33" t="s">
        <v>44</v>
      </c>
      <c r="C13" s="33" t="s">
        <v>45</v>
      </c>
      <c r="D13" s="34"/>
      <c r="E13" s="35">
        <v>10</v>
      </c>
      <c r="F13" s="35">
        <v>10</v>
      </c>
      <c r="G13" s="35">
        <v>10</v>
      </c>
      <c r="H13" s="35">
        <v>20</v>
      </c>
      <c r="I13" s="35">
        <v>50</v>
      </c>
      <c r="J13" s="35">
        <v>10</v>
      </c>
      <c r="K13" s="35">
        <v>10</v>
      </c>
      <c r="L13" s="35">
        <v>10</v>
      </c>
      <c r="M13" s="35">
        <v>10</v>
      </c>
      <c r="N13" s="35">
        <v>20</v>
      </c>
      <c r="O13" s="35">
        <v>10</v>
      </c>
      <c r="P13" s="35" t="s">
        <v>46</v>
      </c>
      <c r="Q13" s="35" t="s">
        <v>47</v>
      </c>
      <c r="R13" s="35" t="s">
        <v>47</v>
      </c>
      <c r="S13" s="35" t="s">
        <v>47</v>
      </c>
      <c r="T13" s="35" t="s">
        <v>48</v>
      </c>
      <c r="U13" s="35" t="s">
        <v>48</v>
      </c>
      <c r="V13" s="36" t="s">
        <v>48</v>
      </c>
    </row>
    <row r="14" spans="1:22" x14ac:dyDescent="0.25">
      <c r="A14" s="37" t="s">
        <v>49</v>
      </c>
      <c r="B14" s="38" t="s">
        <v>50</v>
      </c>
      <c r="C14" s="39" t="s">
        <v>51</v>
      </c>
      <c r="D14" s="40"/>
      <c r="E14" s="41" t="s">
        <v>52</v>
      </c>
      <c r="F14" s="42" t="s">
        <v>52</v>
      </c>
      <c r="G14" s="43" t="s">
        <v>52</v>
      </c>
      <c r="H14" s="43" t="s">
        <v>53</v>
      </c>
      <c r="I14" s="43" t="s">
        <v>54</v>
      </c>
      <c r="J14" s="43" t="s">
        <v>52</v>
      </c>
      <c r="K14" s="43" t="s">
        <v>52</v>
      </c>
      <c r="L14" s="43" t="s">
        <v>52</v>
      </c>
      <c r="M14" s="43" t="s">
        <v>52</v>
      </c>
      <c r="N14" s="43" t="s">
        <v>55</v>
      </c>
      <c r="O14" s="44" t="s">
        <v>52</v>
      </c>
      <c r="P14" s="44" t="s">
        <v>52</v>
      </c>
      <c r="Q14" s="44" t="s">
        <v>56</v>
      </c>
      <c r="R14" s="44" t="s">
        <v>56</v>
      </c>
      <c r="S14" s="44" t="s">
        <v>56</v>
      </c>
      <c r="T14" s="44" t="s">
        <v>57</v>
      </c>
      <c r="U14" s="44" t="s">
        <v>57</v>
      </c>
      <c r="V14" s="44" t="s">
        <v>57</v>
      </c>
    </row>
    <row r="15" spans="1:22" x14ac:dyDescent="0.25">
      <c r="A15" s="37" t="s">
        <v>58</v>
      </c>
      <c r="B15" s="38" t="s">
        <v>59</v>
      </c>
      <c r="C15" s="39" t="s">
        <v>51</v>
      </c>
      <c r="D15" s="40"/>
      <c r="E15" s="41" t="s">
        <v>52</v>
      </c>
      <c r="F15" s="42" t="s">
        <v>52</v>
      </c>
      <c r="G15" s="43" t="s">
        <v>52</v>
      </c>
      <c r="H15" s="43" t="s">
        <v>53</v>
      </c>
      <c r="I15" s="43" t="s">
        <v>54</v>
      </c>
      <c r="J15" s="43" t="s">
        <v>52</v>
      </c>
      <c r="K15" s="43" t="s">
        <v>52</v>
      </c>
      <c r="L15" s="43" t="s">
        <v>52</v>
      </c>
      <c r="M15" s="43" t="s">
        <v>52</v>
      </c>
      <c r="N15" s="43" t="s">
        <v>55</v>
      </c>
      <c r="O15" s="44" t="s">
        <v>52</v>
      </c>
      <c r="P15" s="44" t="s">
        <v>52</v>
      </c>
      <c r="Q15" s="44" t="s">
        <v>56</v>
      </c>
      <c r="R15" s="44" t="s">
        <v>56</v>
      </c>
      <c r="S15" s="44" t="s">
        <v>56</v>
      </c>
      <c r="T15" s="44" t="s">
        <v>57</v>
      </c>
      <c r="U15" s="44" t="s">
        <v>57</v>
      </c>
      <c r="V15" s="44" t="s">
        <v>57</v>
      </c>
    </row>
    <row r="16" spans="1:22" x14ac:dyDescent="0.25">
      <c r="A16" s="37" t="s">
        <v>60</v>
      </c>
      <c r="B16" s="38" t="s">
        <v>61</v>
      </c>
      <c r="C16" s="39" t="s">
        <v>51</v>
      </c>
      <c r="D16" s="40"/>
      <c r="E16" s="41">
        <v>70.148489834008473</v>
      </c>
      <c r="F16" s="42" t="s">
        <v>52</v>
      </c>
      <c r="G16" s="43" t="s">
        <v>52</v>
      </c>
      <c r="H16" s="43" t="s">
        <v>53</v>
      </c>
      <c r="I16" s="43" t="s">
        <v>54</v>
      </c>
      <c r="J16" s="43" t="s">
        <v>52</v>
      </c>
      <c r="K16" s="43" t="s">
        <v>52</v>
      </c>
      <c r="L16" s="43" t="s">
        <v>52</v>
      </c>
      <c r="M16" s="43" t="s">
        <v>52</v>
      </c>
      <c r="N16" s="43" t="s">
        <v>55</v>
      </c>
      <c r="O16" s="44" t="s">
        <v>52</v>
      </c>
      <c r="P16" s="44" t="s">
        <v>52</v>
      </c>
      <c r="Q16" s="44" t="s">
        <v>56</v>
      </c>
      <c r="R16" s="44" t="s">
        <v>56</v>
      </c>
      <c r="S16" s="44" t="s">
        <v>56</v>
      </c>
      <c r="T16" s="44" t="s">
        <v>57</v>
      </c>
      <c r="U16" s="44" t="s">
        <v>57</v>
      </c>
      <c r="V16" s="44" t="s">
        <v>57</v>
      </c>
    </row>
    <row r="17" spans="1:22" x14ac:dyDescent="0.25">
      <c r="A17" s="37" t="s">
        <v>62</v>
      </c>
      <c r="B17" s="38" t="s">
        <v>63</v>
      </c>
      <c r="C17" s="39" t="s">
        <v>51</v>
      </c>
      <c r="D17" s="40"/>
      <c r="E17" s="45" t="s">
        <v>52</v>
      </c>
      <c r="F17" s="42" t="s">
        <v>52</v>
      </c>
      <c r="G17" s="43" t="s">
        <v>52</v>
      </c>
      <c r="H17" s="43" t="s">
        <v>53</v>
      </c>
      <c r="I17" s="43" t="s">
        <v>54</v>
      </c>
      <c r="J17" s="43" t="s">
        <v>52</v>
      </c>
      <c r="K17" s="43" t="s">
        <v>52</v>
      </c>
      <c r="L17" s="43" t="s">
        <v>52</v>
      </c>
      <c r="M17" s="43" t="s">
        <v>52</v>
      </c>
      <c r="N17" s="43" t="s">
        <v>55</v>
      </c>
      <c r="O17" s="44" t="s">
        <v>52</v>
      </c>
      <c r="P17" s="44" t="s">
        <v>52</v>
      </c>
      <c r="Q17" s="44" t="s">
        <v>56</v>
      </c>
      <c r="R17" s="44" t="s">
        <v>56</v>
      </c>
      <c r="S17" s="44" t="s">
        <v>56</v>
      </c>
      <c r="T17" s="44" t="s">
        <v>57</v>
      </c>
      <c r="U17" s="44" t="s">
        <v>57</v>
      </c>
      <c r="V17" s="44" t="s">
        <v>57</v>
      </c>
    </row>
    <row r="18" spans="1:22" x14ac:dyDescent="0.25">
      <c r="A18" s="37" t="s">
        <v>64</v>
      </c>
      <c r="B18" s="38" t="s">
        <v>65</v>
      </c>
      <c r="C18" s="39" t="s">
        <v>51</v>
      </c>
      <c r="D18" s="40"/>
      <c r="E18" s="41" t="s">
        <v>52</v>
      </c>
      <c r="F18" s="43" t="s">
        <v>52</v>
      </c>
      <c r="G18" s="43" t="s">
        <v>52</v>
      </c>
      <c r="H18" s="43" t="s">
        <v>53</v>
      </c>
      <c r="I18" s="43" t="s">
        <v>54</v>
      </c>
      <c r="J18" s="43" t="s">
        <v>52</v>
      </c>
      <c r="K18" s="43" t="s">
        <v>52</v>
      </c>
      <c r="L18" s="43" t="s">
        <v>52</v>
      </c>
      <c r="M18" s="43" t="s">
        <v>52</v>
      </c>
      <c r="N18" s="43" t="s">
        <v>55</v>
      </c>
      <c r="O18" s="44" t="s">
        <v>52</v>
      </c>
      <c r="P18" s="44" t="s">
        <v>52</v>
      </c>
      <c r="Q18" s="44" t="s">
        <v>56</v>
      </c>
      <c r="R18" s="44" t="s">
        <v>56</v>
      </c>
      <c r="S18" s="44" t="s">
        <v>56</v>
      </c>
      <c r="T18" s="44" t="s">
        <v>57</v>
      </c>
      <c r="U18" s="44" t="s">
        <v>57</v>
      </c>
      <c r="V18" s="44" t="s">
        <v>57</v>
      </c>
    </row>
    <row r="19" spans="1:22" x14ac:dyDescent="0.25">
      <c r="A19" s="37" t="s">
        <v>66</v>
      </c>
      <c r="B19" s="38" t="s">
        <v>67</v>
      </c>
      <c r="C19" s="39" t="s">
        <v>51</v>
      </c>
      <c r="D19" s="40"/>
      <c r="E19" s="46" t="s">
        <v>52</v>
      </c>
      <c r="F19" s="43" t="s">
        <v>52</v>
      </c>
      <c r="G19" s="43" t="s">
        <v>52</v>
      </c>
      <c r="H19" s="43" t="s">
        <v>53</v>
      </c>
      <c r="I19" s="43" t="s">
        <v>54</v>
      </c>
      <c r="J19" s="43" t="s">
        <v>52</v>
      </c>
      <c r="K19" s="43" t="s">
        <v>52</v>
      </c>
      <c r="L19" s="43" t="s">
        <v>52</v>
      </c>
      <c r="M19" s="43" t="s">
        <v>52</v>
      </c>
      <c r="N19" s="43" t="s">
        <v>55</v>
      </c>
      <c r="O19" s="44" t="s">
        <v>52</v>
      </c>
      <c r="P19" s="43" t="s">
        <v>52</v>
      </c>
      <c r="Q19" s="44" t="s">
        <v>56</v>
      </c>
      <c r="R19" s="44" t="s">
        <v>56</v>
      </c>
      <c r="S19" s="44" t="s">
        <v>56</v>
      </c>
      <c r="T19" s="44" t="s">
        <v>57</v>
      </c>
      <c r="U19" s="44" t="s">
        <v>57</v>
      </c>
      <c r="V19" s="44" t="s">
        <v>57</v>
      </c>
    </row>
    <row r="20" spans="1:22" x14ac:dyDescent="0.25">
      <c r="A20" s="37" t="s">
        <v>68</v>
      </c>
      <c r="B20" s="38" t="s">
        <v>69</v>
      </c>
      <c r="C20" s="39" t="s">
        <v>51</v>
      </c>
      <c r="D20" s="40"/>
      <c r="E20" s="46" t="s">
        <v>52</v>
      </c>
      <c r="F20" s="43" t="s">
        <v>52</v>
      </c>
      <c r="G20" s="43" t="s">
        <v>52</v>
      </c>
      <c r="H20" s="43" t="s">
        <v>53</v>
      </c>
      <c r="I20" s="43" t="s">
        <v>54</v>
      </c>
      <c r="J20" s="43" t="s">
        <v>52</v>
      </c>
      <c r="K20" s="43" t="s">
        <v>52</v>
      </c>
      <c r="L20" s="43" t="s">
        <v>52</v>
      </c>
      <c r="M20" s="43" t="s">
        <v>52</v>
      </c>
      <c r="N20" s="43" t="s">
        <v>55</v>
      </c>
      <c r="O20" s="44" t="s">
        <v>52</v>
      </c>
      <c r="P20" s="43" t="s">
        <v>52</v>
      </c>
      <c r="Q20" s="44" t="s">
        <v>56</v>
      </c>
      <c r="R20" s="44" t="s">
        <v>56</v>
      </c>
      <c r="S20" s="44" t="s">
        <v>56</v>
      </c>
      <c r="T20" s="44" t="s">
        <v>57</v>
      </c>
      <c r="U20" s="44" t="s">
        <v>57</v>
      </c>
      <c r="V20" s="44" t="s">
        <v>57</v>
      </c>
    </row>
    <row r="21" spans="1:22" x14ac:dyDescent="0.25">
      <c r="A21" s="37" t="s">
        <v>70</v>
      </c>
      <c r="B21" s="38" t="s">
        <v>71</v>
      </c>
      <c r="C21" s="39" t="s">
        <v>51</v>
      </c>
      <c r="D21" s="40"/>
      <c r="E21" s="46" t="s">
        <v>52</v>
      </c>
      <c r="F21" s="43" t="s">
        <v>52</v>
      </c>
      <c r="G21" s="43" t="s">
        <v>52</v>
      </c>
      <c r="H21" s="43" t="s">
        <v>53</v>
      </c>
      <c r="I21" s="43" t="s">
        <v>54</v>
      </c>
      <c r="J21" s="43" t="s">
        <v>52</v>
      </c>
      <c r="K21" s="43" t="s">
        <v>52</v>
      </c>
      <c r="L21" s="43" t="s">
        <v>52</v>
      </c>
      <c r="M21" s="43" t="s">
        <v>52</v>
      </c>
      <c r="N21" s="43" t="s">
        <v>55</v>
      </c>
      <c r="O21" s="44" t="s">
        <v>52</v>
      </c>
      <c r="P21" s="43" t="s">
        <v>52</v>
      </c>
      <c r="Q21" s="44" t="s">
        <v>56</v>
      </c>
      <c r="R21" s="44" t="s">
        <v>56</v>
      </c>
      <c r="S21" s="44" t="s">
        <v>56</v>
      </c>
      <c r="T21" s="44" t="s">
        <v>57</v>
      </c>
      <c r="U21" s="44" t="s">
        <v>57</v>
      </c>
      <c r="V21" s="44" t="s">
        <v>57</v>
      </c>
    </row>
    <row r="22" spans="1:22" x14ac:dyDescent="0.25">
      <c r="A22" s="37" t="s">
        <v>72</v>
      </c>
      <c r="B22" s="38" t="s">
        <v>73</v>
      </c>
      <c r="C22" s="39" t="s">
        <v>51</v>
      </c>
      <c r="D22" s="40"/>
      <c r="E22" s="46" t="s">
        <v>52</v>
      </c>
      <c r="F22" s="43" t="s">
        <v>52</v>
      </c>
      <c r="G22" s="43" t="s">
        <v>52</v>
      </c>
      <c r="H22" s="43" t="s">
        <v>53</v>
      </c>
      <c r="I22" s="43">
        <v>50.320751268698181</v>
      </c>
      <c r="J22" s="43" t="s">
        <v>52</v>
      </c>
      <c r="K22" s="43" t="s">
        <v>52</v>
      </c>
      <c r="L22" s="43" t="s">
        <v>52</v>
      </c>
      <c r="M22" s="43" t="s">
        <v>52</v>
      </c>
      <c r="N22" s="43" t="s">
        <v>55</v>
      </c>
      <c r="O22" s="44" t="s">
        <v>52</v>
      </c>
      <c r="P22" s="43" t="s">
        <v>52</v>
      </c>
      <c r="Q22" s="44" t="s">
        <v>56</v>
      </c>
      <c r="R22" s="44" t="s">
        <v>56</v>
      </c>
      <c r="S22" s="44" t="s">
        <v>56</v>
      </c>
      <c r="T22" s="44" t="s">
        <v>57</v>
      </c>
      <c r="U22" s="44" t="s">
        <v>57</v>
      </c>
      <c r="V22" s="44" t="s">
        <v>57</v>
      </c>
    </row>
    <row r="23" spans="1:22" x14ac:dyDescent="0.25">
      <c r="A23" s="37" t="s">
        <v>74</v>
      </c>
      <c r="B23" s="38" t="s">
        <v>75</v>
      </c>
      <c r="C23" s="39" t="s">
        <v>51</v>
      </c>
      <c r="D23" s="40"/>
      <c r="E23" s="46" t="s">
        <v>52</v>
      </c>
      <c r="F23" s="43" t="s">
        <v>52</v>
      </c>
      <c r="G23" s="43" t="s">
        <v>52</v>
      </c>
      <c r="H23" s="43" t="s">
        <v>53</v>
      </c>
      <c r="I23" s="43" t="s">
        <v>54</v>
      </c>
      <c r="J23" s="43" t="s">
        <v>52</v>
      </c>
      <c r="K23" s="43" t="s">
        <v>52</v>
      </c>
      <c r="L23" s="43" t="s">
        <v>52</v>
      </c>
      <c r="M23" s="43" t="s">
        <v>52</v>
      </c>
      <c r="N23" s="43" t="s">
        <v>55</v>
      </c>
      <c r="O23" s="44" t="s">
        <v>52</v>
      </c>
      <c r="P23" s="43" t="s">
        <v>52</v>
      </c>
      <c r="Q23" s="44" t="s">
        <v>56</v>
      </c>
      <c r="R23" s="44" t="s">
        <v>56</v>
      </c>
      <c r="S23" s="44" t="s">
        <v>56</v>
      </c>
      <c r="T23" s="44" t="s">
        <v>57</v>
      </c>
      <c r="U23" s="44" t="s">
        <v>57</v>
      </c>
      <c r="V23" s="44" t="s">
        <v>57</v>
      </c>
    </row>
    <row r="24" spans="1:22" x14ac:dyDescent="0.25">
      <c r="A24" s="37" t="s">
        <v>76</v>
      </c>
      <c r="B24" s="38" t="s">
        <v>77</v>
      </c>
      <c r="C24" s="39" t="s">
        <v>51</v>
      </c>
      <c r="D24" s="40"/>
      <c r="E24" s="46" t="s">
        <v>52</v>
      </c>
      <c r="F24" s="43" t="s">
        <v>52</v>
      </c>
      <c r="G24" s="43" t="s">
        <v>52</v>
      </c>
      <c r="H24" s="43" t="s">
        <v>53</v>
      </c>
      <c r="I24" s="43" t="s">
        <v>54</v>
      </c>
      <c r="J24" s="43" t="s">
        <v>52</v>
      </c>
      <c r="K24" s="43" t="s">
        <v>52</v>
      </c>
      <c r="L24" s="43" t="s">
        <v>52</v>
      </c>
      <c r="M24" s="43" t="s">
        <v>52</v>
      </c>
      <c r="N24" s="43" t="s">
        <v>55</v>
      </c>
      <c r="O24" s="44" t="s">
        <v>52</v>
      </c>
      <c r="P24" s="43" t="s">
        <v>52</v>
      </c>
      <c r="Q24" s="44" t="s">
        <v>56</v>
      </c>
      <c r="R24" s="44" t="s">
        <v>56</v>
      </c>
      <c r="S24" s="44" t="s">
        <v>56</v>
      </c>
      <c r="T24" s="44" t="s">
        <v>57</v>
      </c>
      <c r="U24" s="44" t="s">
        <v>57</v>
      </c>
      <c r="V24" s="44" t="s">
        <v>57</v>
      </c>
    </row>
    <row r="25" spans="1:22" x14ac:dyDescent="0.25">
      <c r="A25" s="47"/>
      <c r="B25" s="47"/>
      <c r="C25" s="48"/>
      <c r="D25" s="4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2"/>
      <c r="P25" s="51"/>
      <c r="Q25" s="52"/>
      <c r="R25" s="52"/>
      <c r="S25" s="52"/>
      <c r="T25" s="52"/>
      <c r="U25" s="52"/>
      <c r="V25" s="53"/>
    </row>
    <row r="26" spans="1:22" x14ac:dyDescent="0.25">
      <c r="A26" s="37" t="s">
        <v>78</v>
      </c>
      <c r="B26" s="38" t="s">
        <v>79</v>
      </c>
      <c r="C26" s="39" t="s">
        <v>80</v>
      </c>
      <c r="D26" s="40"/>
      <c r="E26" s="41">
        <v>12.245549534123398</v>
      </c>
      <c r="F26" s="42" t="s">
        <v>52</v>
      </c>
      <c r="G26" s="43" t="s">
        <v>52</v>
      </c>
      <c r="H26" s="43" t="s">
        <v>53</v>
      </c>
      <c r="I26" s="43" t="s">
        <v>54</v>
      </c>
      <c r="J26" s="43" t="s">
        <v>52</v>
      </c>
      <c r="K26" s="43" t="s">
        <v>52</v>
      </c>
      <c r="L26" s="43" t="s">
        <v>52</v>
      </c>
      <c r="M26" s="43" t="s">
        <v>52</v>
      </c>
      <c r="N26" s="43" t="s">
        <v>55</v>
      </c>
      <c r="O26" s="44">
        <v>19.086425710495664</v>
      </c>
      <c r="P26" s="44" t="s">
        <v>52</v>
      </c>
      <c r="Q26" s="44" t="s">
        <v>56</v>
      </c>
      <c r="R26" s="44" t="s">
        <v>56</v>
      </c>
      <c r="S26" s="44" t="s">
        <v>56</v>
      </c>
      <c r="T26" s="44" t="s">
        <v>57</v>
      </c>
      <c r="U26" s="44" t="s">
        <v>57</v>
      </c>
      <c r="V26" s="54" t="s">
        <v>57</v>
      </c>
    </row>
    <row r="27" spans="1:22" x14ac:dyDescent="0.25">
      <c r="A27" s="37" t="s">
        <v>81</v>
      </c>
      <c r="B27" s="38" t="s">
        <v>82</v>
      </c>
      <c r="C27" s="39" t="s">
        <v>80</v>
      </c>
      <c r="D27" s="40"/>
      <c r="E27" s="41" t="s">
        <v>52</v>
      </c>
      <c r="F27" s="42" t="s">
        <v>52</v>
      </c>
      <c r="G27" s="43" t="s">
        <v>52</v>
      </c>
      <c r="H27" s="43" t="s">
        <v>53</v>
      </c>
      <c r="I27" s="43" t="s">
        <v>54</v>
      </c>
      <c r="J27" s="43" t="s">
        <v>52</v>
      </c>
      <c r="K27" s="43" t="s">
        <v>52</v>
      </c>
      <c r="L27" s="43" t="s">
        <v>52</v>
      </c>
      <c r="M27" s="43" t="s">
        <v>52</v>
      </c>
      <c r="N27" s="43" t="s">
        <v>55</v>
      </c>
      <c r="O27" s="44" t="s">
        <v>52</v>
      </c>
      <c r="P27" s="44" t="s">
        <v>52</v>
      </c>
      <c r="Q27" s="44" t="s">
        <v>56</v>
      </c>
      <c r="R27" s="44" t="s">
        <v>56</v>
      </c>
      <c r="S27" s="44" t="s">
        <v>56</v>
      </c>
      <c r="T27" s="44" t="s">
        <v>57</v>
      </c>
      <c r="U27" s="44" t="s">
        <v>57</v>
      </c>
      <c r="V27" s="54" t="s">
        <v>57</v>
      </c>
    </row>
    <row r="28" spans="1:22" ht="16.5" customHeight="1" x14ac:dyDescent="0.25">
      <c r="A28" s="37" t="s">
        <v>83</v>
      </c>
      <c r="B28" s="38" t="s">
        <v>84</v>
      </c>
      <c r="C28" s="39" t="s">
        <v>80</v>
      </c>
      <c r="D28" s="40"/>
      <c r="E28" s="41">
        <v>45.11727625521133</v>
      </c>
      <c r="F28" s="43" t="s">
        <v>52</v>
      </c>
      <c r="G28" s="43" t="s">
        <v>52</v>
      </c>
      <c r="H28" s="43" t="s">
        <v>53</v>
      </c>
      <c r="I28" s="43">
        <v>663.76726375274461</v>
      </c>
      <c r="J28" s="43" t="s">
        <v>52</v>
      </c>
      <c r="K28" s="43" t="s">
        <v>52</v>
      </c>
      <c r="L28" s="43">
        <v>28.030243588671336</v>
      </c>
      <c r="M28" s="43">
        <v>10.858602811882873</v>
      </c>
      <c r="N28" s="43">
        <f t="shared" ref="N28:N35" si="0">SUM(L28:M28)</f>
        <v>38.888846400554208</v>
      </c>
      <c r="O28" s="44">
        <v>21.215426246125162</v>
      </c>
      <c r="P28" s="44" t="s">
        <v>52</v>
      </c>
      <c r="Q28" s="44" t="s">
        <v>56</v>
      </c>
      <c r="R28" s="44" t="s">
        <v>56</v>
      </c>
      <c r="S28" s="44" t="s">
        <v>56</v>
      </c>
      <c r="T28" s="44" t="s">
        <v>57</v>
      </c>
      <c r="U28" s="44" t="s">
        <v>57</v>
      </c>
      <c r="V28" s="54" t="s">
        <v>57</v>
      </c>
    </row>
    <row r="29" spans="1:22" x14ac:dyDescent="0.25">
      <c r="A29" s="37" t="s">
        <v>85</v>
      </c>
      <c r="B29" s="38" t="s">
        <v>86</v>
      </c>
      <c r="C29" s="39" t="s">
        <v>80</v>
      </c>
      <c r="D29" s="40"/>
      <c r="E29" s="46" t="s">
        <v>52</v>
      </c>
      <c r="F29" s="44" t="s">
        <v>52</v>
      </c>
      <c r="G29" s="43" t="s">
        <v>52</v>
      </c>
      <c r="H29" s="43" t="s">
        <v>53</v>
      </c>
      <c r="I29" s="44" t="s">
        <v>54</v>
      </c>
      <c r="J29" s="44" t="s">
        <v>52</v>
      </c>
      <c r="K29" s="43" t="s">
        <v>52</v>
      </c>
      <c r="L29" s="44">
        <v>28.484638936766626</v>
      </c>
      <c r="M29" s="44" t="s">
        <v>52</v>
      </c>
      <c r="N29" s="43">
        <f t="shared" si="0"/>
        <v>28.484638936766626</v>
      </c>
      <c r="O29" s="44" t="s">
        <v>52</v>
      </c>
      <c r="P29" s="44" t="s">
        <v>52</v>
      </c>
      <c r="Q29" s="44" t="s">
        <v>56</v>
      </c>
      <c r="R29" s="44" t="s">
        <v>56</v>
      </c>
      <c r="S29" s="44" t="s">
        <v>56</v>
      </c>
      <c r="T29" s="44" t="s">
        <v>57</v>
      </c>
      <c r="U29" s="44" t="s">
        <v>57</v>
      </c>
      <c r="V29" s="54" t="s">
        <v>57</v>
      </c>
    </row>
    <row r="30" spans="1:22" x14ac:dyDescent="0.25">
      <c r="A30" s="37" t="s">
        <v>87</v>
      </c>
      <c r="B30" s="38" t="s">
        <v>88</v>
      </c>
      <c r="C30" s="39" t="s">
        <v>80</v>
      </c>
      <c r="D30" s="40"/>
      <c r="E30" s="41">
        <v>15.275060747480039</v>
      </c>
      <c r="F30" s="43" t="s">
        <v>52</v>
      </c>
      <c r="G30" s="43" t="s">
        <v>52</v>
      </c>
      <c r="H30" s="43" t="s">
        <v>53</v>
      </c>
      <c r="I30" s="43" t="s">
        <v>54</v>
      </c>
      <c r="J30" s="43" t="s">
        <v>52</v>
      </c>
      <c r="K30" s="43" t="s">
        <v>52</v>
      </c>
      <c r="L30" s="43" t="s">
        <v>52</v>
      </c>
      <c r="M30" s="43" t="s">
        <v>52</v>
      </c>
      <c r="N30" s="43" t="s">
        <v>55</v>
      </c>
      <c r="O30" s="44" t="s">
        <v>52</v>
      </c>
      <c r="P30" s="44" t="s">
        <v>52</v>
      </c>
      <c r="Q30" s="44" t="s">
        <v>56</v>
      </c>
      <c r="R30" s="44" t="s">
        <v>56</v>
      </c>
      <c r="S30" s="44" t="s">
        <v>56</v>
      </c>
      <c r="T30" s="44" t="s">
        <v>57</v>
      </c>
      <c r="U30" s="44" t="s">
        <v>57</v>
      </c>
      <c r="V30" s="54" t="s">
        <v>57</v>
      </c>
    </row>
    <row r="31" spans="1:22" x14ac:dyDescent="0.25">
      <c r="A31" s="37" t="s">
        <v>89</v>
      </c>
      <c r="B31" s="38" t="s">
        <v>90</v>
      </c>
      <c r="C31" s="39" t="s">
        <v>80</v>
      </c>
      <c r="D31" s="40"/>
      <c r="E31" s="46">
        <v>17.469161292911064</v>
      </c>
      <c r="F31" s="43" t="s">
        <v>52</v>
      </c>
      <c r="G31" s="43" t="s">
        <v>52</v>
      </c>
      <c r="H31" s="43" t="s">
        <v>53</v>
      </c>
      <c r="I31" s="43">
        <v>51.876379828862163</v>
      </c>
      <c r="J31" s="43" t="s">
        <v>52</v>
      </c>
      <c r="K31" s="43">
        <v>20.508855606525501</v>
      </c>
      <c r="L31" s="43">
        <v>174.86891944441334</v>
      </c>
      <c r="M31" s="43">
        <v>85.309410016216972</v>
      </c>
      <c r="N31" s="43">
        <f t="shared" si="0"/>
        <v>260.17832946063032</v>
      </c>
      <c r="O31" s="44" t="s">
        <v>52</v>
      </c>
      <c r="P31" s="43">
        <v>27.037172175818004</v>
      </c>
      <c r="Q31" s="44" t="s">
        <v>56</v>
      </c>
      <c r="R31" s="44" t="s">
        <v>56</v>
      </c>
      <c r="S31" s="44" t="s">
        <v>56</v>
      </c>
      <c r="T31" s="44" t="s">
        <v>57</v>
      </c>
      <c r="U31" s="44" t="s">
        <v>57</v>
      </c>
      <c r="V31" s="54" t="s">
        <v>57</v>
      </c>
    </row>
    <row r="32" spans="1:22" x14ac:dyDescent="0.25">
      <c r="A32" s="37" t="s">
        <v>91</v>
      </c>
      <c r="B32" s="38" t="s">
        <v>92</v>
      </c>
      <c r="C32" s="39" t="s">
        <v>80</v>
      </c>
      <c r="D32" s="40"/>
      <c r="E32" s="46" t="s">
        <v>52</v>
      </c>
      <c r="F32" s="43" t="s">
        <v>52</v>
      </c>
      <c r="G32" s="43" t="s">
        <v>52</v>
      </c>
      <c r="H32" s="43" t="s">
        <v>53</v>
      </c>
      <c r="I32" s="43" t="s">
        <v>54</v>
      </c>
      <c r="J32" s="43" t="s">
        <v>52</v>
      </c>
      <c r="K32" s="43" t="s">
        <v>93</v>
      </c>
      <c r="L32" s="43" t="s">
        <v>52</v>
      </c>
      <c r="M32" s="43" t="s">
        <v>52</v>
      </c>
      <c r="N32" s="43" t="s">
        <v>55</v>
      </c>
      <c r="O32" s="44" t="s">
        <v>52</v>
      </c>
      <c r="P32" s="43" t="s">
        <v>52</v>
      </c>
      <c r="Q32" s="44" t="s">
        <v>56</v>
      </c>
      <c r="R32" s="44" t="s">
        <v>56</v>
      </c>
      <c r="S32" s="44" t="s">
        <v>56</v>
      </c>
      <c r="T32" s="44" t="s">
        <v>57</v>
      </c>
      <c r="U32" s="44" t="s">
        <v>57</v>
      </c>
      <c r="V32" s="54" t="s">
        <v>57</v>
      </c>
    </row>
    <row r="33" spans="1:22" x14ac:dyDescent="0.25">
      <c r="A33" s="37" t="s">
        <v>94</v>
      </c>
      <c r="B33" s="38" t="s">
        <v>95</v>
      </c>
      <c r="C33" s="39" t="s">
        <v>80</v>
      </c>
      <c r="D33" s="40"/>
      <c r="E33" s="46">
        <v>34.55172839394934</v>
      </c>
      <c r="F33" s="43" t="s">
        <v>52</v>
      </c>
      <c r="G33" s="43" t="s">
        <v>52</v>
      </c>
      <c r="H33" s="43" t="s">
        <v>53</v>
      </c>
      <c r="I33" s="43" t="s">
        <v>54</v>
      </c>
      <c r="J33" s="43" t="s">
        <v>52</v>
      </c>
      <c r="K33" s="43" t="s">
        <v>52</v>
      </c>
      <c r="L33" s="43" t="s">
        <v>52</v>
      </c>
      <c r="M33" s="43" t="s">
        <v>52</v>
      </c>
      <c r="N33" s="43" t="s">
        <v>55</v>
      </c>
      <c r="O33" s="44" t="s">
        <v>52</v>
      </c>
      <c r="P33" s="43" t="s">
        <v>52</v>
      </c>
      <c r="Q33" s="44">
        <v>4.4953185824846331</v>
      </c>
      <c r="R33" s="44" t="s">
        <v>56</v>
      </c>
      <c r="S33" s="44" t="s">
        <v>56</v>
      </c>
      <c r="T33" s="44" t="s">
        <v>57</v>
      </c>
      <c r="U33" s="44" t="s">
        <v>57</v>
      </c>
      <c r="V33" s="54" t="s">
        <v>57</v>
      </c>
    </row>
    <row r="34" spans="1:22" x14ac:dyDescent="0.25">
      <c r="A34" s="37" t="s">
        <v>96</v>
      </c>
      <c r="B34" s="38" t="s">
        <v>97</v>
      </c>
      <c r="C34" s="39" t="s">
        <v>80</v>
      </c>
      <c r="D34" s="40"/>
      <c r="E34" s="46" t="s">
        <v>52</v>
      </c>
      <c r="F34" s="43" t="s">
        <v>52</v>
      </c>
      <c r="G34" s="43" t="s">
        <v>52</v>
      </c>
      <c r="H34" s="43" t="s">
        <v>53</v>
      </c>
      <c r="I34" s="43">
        <v>131.88380680515442</v>
      </c>
      <c r="J34" s="43" t="s">
        <v>52</v>
      </c>
      <c r="K34" s="43" t="s">
        <v>52</v>
      </c>
      <c r="L34" s="43">
        <v>16.647941899476027</v>
      </c>
      <c r="M34" s="43" t="s">
        <v>52</v>
      </c>
      <c r="N34" s="43" t="s">
        <v>55</v>
      </c>
      <c r="O34" s="44" t="s">
        <v>52</v>
      </c>
      <c r="P34" s="43" t="s">
        <v>52</v>
      </c>
      <c r="Q34" s="44" t="s">
        <v>56</v>
      </c>
      <c r="R34" s="44" t="s">
        <v>56</v>
      </c>
      <c r="S34" s="44" t="s">
        <v>56</v>
      </c>
      <c r="T34" s="44" t="s">
        <v>57</v>
      </c>
      <c r="U34" s="44" t="s">
        <v>57</v>
      </c>
      <c r="V34" s="54" t="s">
        <v>57</v>
      </c>
    </row>
    <row r="35" spans="1:22" x14ac:dyDescent="0.25">
      <c r="A35" s="37" t="s">
        <v>98</v>
      </c>
      <c r="B35" s="38" t="s">
        <v>99</v>
      </c>
      <c r="C35" s="39" t="s">
        <v>80</v>
      </c>
      <c r="D35" s="40"/>
      <c r="E35" s="46">
        <v>26.194561602356423</v>
      </c>
      <c r="F35" s="43" t="s">
        <v>52</v>
      </c>
      <c r="G35" s="43" t="s">
        <v>52</v>
      </c>
      <c r="H35" s="43" t="s">
        <v>53</v>
      </c>
      <c r="I35" s="43" t="s">
        <v>54</v>
      </c>
      <c r="J35" s="43" t="s">
        <v>52</v>
      </c>
      <c r="K35" s="43" t="s">
        <v>52</v>
      </c>
      <c r="L35" s="43">
        <v>46.387988097773466</v>
      </c>
      <c r="M35" s="43">
        <v>29.368783471864422</v>
      </c>
      <c r="N35" s="43">
        <f t="shared" si="0"/>
        <v>75.756771569637891</v>
      </c>
      <c r="O35" s="44">
        <v>16.852548301189834</v>
      </c>
      <c r="P35" s="43" t="s">
        <v>52</v>
      </c>
      <c r="Q35" s="44" t="s">
        <v>56</v>
      </c>
      <c r="R35" s="44" t="s">
        <v>56</v>
      </c>
      <c r="S35" s="44" t="s">
        <v>56</v>
      </c>
      <c r="T35" s="44" t="s">
        <v>57</v>
      </c>
      <c r="U35" s="44" t="s">
        <v>57</v>
      </c>
      <c r="V35" s="54" t="s">
        <v>57</v>
      </c>
    </row>
    <row r="36" spans="1:22" x14ac:dyDescent="0.25">
      <c r="A36" s="47"/>
      <c r="B36" s="47"/>
      <c r="C36" s="48"/>
      <c r="D36" s="49"/>
      <c r="E36" s="50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51"/>
      <c r="Q36" s="52"/>
      <c r="R36" s="52"/>
      <c r="S36" s="52"/>
      <c r="T36" s="52"/>
      <c r="U36" s="52"/>
      <c r="V36" s="53"/>
    </row>
    <row r="37" spans="1:22" x14ac:dyDescent="0.25">
      <c r="A37" s="37" t="s">
        <v>100</v>
      </c>
      <c r="B37" s="38" t="s">
        <v>101</v>
      </c>
      <c r="C37" s="39" t="s">
        <v>102</v>
      </c>
      <c r="D37" s="40"/>
      <c r="E37" s="41">
        <v>67.140353985917329</v>
      </c>
      <c r="F37" s="42" t="s">
        <v>52</v>
      </c>
      <c r="G37" s="43" t="s">
        <v>52</v>
      </c>
      <c r="H37" s="43" t="s">
        <v>53</v>
      </c>
      <c r="I37" s="43">
        <v>456.37761758757921</v>
      </c>
      <c r="J37" s="43" t="s">
        <v>52</v>
      </c>
      <c r="K37" s="43" t="s">
        <v>52</v>
      </c>
      <c r="L37" s="43" t="s">
        <v>52</v>
      </c>
      <c r="M37" s="43" t="s">
        <v>52</v>
      </c>
      <c r="N37" s="43" t="s">
        <v>55</v>
      </c>
      <c r="O37" s="44">
        <v>12.348148492291783</v>
      </c>
      <c r="P37" s="44" t="s">
        <v>52</v>
      </c>
      <c r="Q37" s="44">
        <v>15.147735966974853</v>
      </c>
      <c r="R37" s="44" t="s">
        <v>56</v>
      </c>
      <c r="S37" s="44" t="s">
        <v>56</v>
      </c>
      <c r="T37" s="44" t="s">
        <v>57</v>
      </c>
      <c r="U37" s="44" t="s">
        <v>57</v>
      </c>
      <c r="V37" s="44" t="s">
        <v>57</v>
      </c>
    </row>
    <row r="38" spans="1:22" x14ac:dyDescent="0.25">
      <c r="A38" s="37" t="s">
        <v>103</v>
      </c>
      <c r="B38" s="38" t="s">
        <v>104</v>
      </c>
      <c r="C38" s="39" t="s">
        <v>102</v>
      </c>
      <c r="D38" s="40"/>
      <c r="E38" s="41" t="s">
        <v>52</v>
      </c>
      <c r="F38" s="43" t="s">
        <v>52</v>
      </c>
      <c r="G38" s="43" t="s">
        <v>52</v>
      </c>
      <c r="H38" s="43" t="s">
        <v>53</v>
      </c>
      <c r="I38" s="43" t="s">
        <v>54</v>
      </c>
      <c r="J38" s="43" t="s">
        <v>52</v>
      </c>
      <c r="K38" s="43" t="s">
        <v>52</v>
      </c>
      <c r="L38" s="43">
        <v>32.85552987078929</v>
      </c>
      <c r="M38" s="43">
        <v>30.7132513723203</v>
      </c>
      <c r="N38" s="43">
        <f t="shared" ref="N38:N49" si="1">SUM(L38:M38)</f>
        <v>63.568781243109591</v>
      </c>
      <c r="O38" s="44" t="s">
        <v>52</v>
      </c>
      <c r="P38" s="44" t="s">
        <v>52</v>
      </c>
      <c r="Q38" s="44" t="s">
        <v>56</v>
      </c>
      <c r="R38" s="44" t="s">
        <v>56</v>
      </c>
      <c r="S38" s="44" t="s">
        <v>56</v>
      </c>
      <c r="T38" s="44" t="s">
        <v>57</v>
      </c>
      <c r="U38" s="44" t="s">
        <v>57</v>
      </c>
      <c r="V38" s="44" t="s">
        <v>57</v>
      </c>
    </row>
    <row r="39" spans="1:22" x14ac:dyDescent="0.25">
      <c r="A39" s="37" t="s">
        <v>105</v>
      </c>
      <c r="B39" s="38" t="s">
        <v>106</v>
      </c>
      <c r="C39" s="39" t="s">
        <v>102</v>
      </c>
      <c r="D39" s="40"/>
      <c r="E39" s="46">
        <v>16.938586903546057</v>
      </c>
      <c r="F39" s="43" t="s">
        <v>52</v>
      </c>
      <c r="G39" s="43" t="s">
        <v>52</v>
      </c>
      <c r="H39" s="43" t="s">
        <v>53</v>
      </c>
      <c r="I39" s="43">
        <v>94.631906843238326</v>
      </c>
      <c r="J39" s="43" t="s">
        <v>52</v>
      </c>
      <c r="K39" s="43" t="s">
        <v>52</v>
      </c>
      <c r="L39" s="55">
        <v>26.49587781771536</v>
      </c>
      <c r="M39" s="43" t="s">
        <v>52</v>
      </c>
      <c r="N39" s="43">
        <f t="shared" si="1"/>
        <v>26.49587781771536</v>
      </c>
      <c r="O39" s="56" t="s">
        <v>52</v>
      </c>
      <c r="P39" s="43" t="s">
        <v>52</v>
      </c>
      <c r="Q39" s="44" t="s">
        <v>56</v>
      </c>
      <c r="R39" s="44" t="s">
        <v>56</v>
      </c>
      <c r="S39" s="44" t="s">
        <v>56</v>
      </c>
      <c r="T39" s="44" t="s">
        <v>57</v>
      </c>
      <c r="U39" s="44" t="s">
        <v>57</v>
      </c>
      <c r="V39" s="44" t="s">
        <v>57</v>
      </c>
    </row>
    <row r="40" spans="1:22" x14ac:dyDescent="0.25">
      <c r="A40" s="37" t="s">
        <v>107</v>
      </c>
      <c r="B40" s="38" t="s">
        <v>108</v>
      </c>
      <c r="C40" s="39" t="s">
        <v>102</v>
      </c>
      <c r="D40" s="40"/>
      <c r="E40" s="46" t="s">
        <v>52</v>
      </c>
      <c r="F40" s="43" t="s">
        <v>52</v>
      </c>
      <c r="G40" s="43" t="s">
        <v>52</v>
      </c>
      <c r="H40" s="43" t="s">
        <v>53</v>
      </c>
      <c r="I40" s="43" t="s">
        <v>54</v>
      </c>
      <c r="J40" s="43" t="s">
        <v>52</v>
      </c>
      <c r="K40" s="43" t="s">
        <v>52</v>
      </c>
      <c r="L40" s="55">
        <v>20.102152620959661</v>
      </c>
      <c r="M40" s="43" t="s">
        <v>52</v>
      </c>
      <c r="N40" s="43">
        <f t="shared" si="1"/>
        <v>20.102152620959661</v>
      </c>
      <c r="O40" s="56" t="s">
        <v>52</v>
      </c>
      <c r="P40" s="43" t="s">
        <v>52</v>
      </c>
      <c r="Q40" s="44" t="s">
        <v>56</v>
      </c>
      <c r="R40" s="44" t="s">
        <v>56</v>
      </c>
      <c r="S40" s="44" t="s">
        <v>56</v>
      </c>
      <c r="T40" s="44" t="s">
        <v>57</v>
      </c>
      <c r="U40" s="44" t="s">
        <v>57</v>
      </c>
      <c r="V40" s="44" t="s">
        <v>57</v>
      </c>
    </row>
    <row r="41" spans="1:22" x14ac:dyDescent="0.25">
      <c r="A41" s="37" t="s">
        <v>109</v>
      </c>
      <c r="B41" s="38" t="s">
        <v>110</v>
      </c>
      <c r="C41" s="39" t="s">
        <v>102</v>
      </c>
      <c r="D41" s="40"/>
      <c r="E41" s="46" t="s">
        <v>52</v>
      </c>
      <c r="F41" s="43" t="s">
        <v>52</v>
      </c>
      <c r="G41" s="43" t="s">
        <v>52</v>
      </c>
      <c r="H41" s="43" t="s">
        <v>53</v>
      </c>
      <c r="I41" s="43" t="s">
        <v>54</v>
      </c>
      <c r="J41" s="43" t="s">
        <v>52</v>
      </c>
      <c r="K41" s="43" t="s">
        <v>52</v>
      </c>
      <c r="L41" s="55">
        <v>42.420061732519137</v>
      </c>
      <c r="M41" s="43" t="s">
        <v>52</v>
      </c>
      <c r="N41" s="43">
        <f t="shared" si="1"/>
        <v>42.420061732519137</v>
      </c>
      <c r="O41" s="56" t="s">
        <v>52</v>
      </c>
      <c r="P41" s="43" t="s">
        <v>52</v>
      </c>
      <c r="Q41" s="44" t="s">
        <v>56</v>
      </c>
      <c r="R41" s="44" t="s">
        <v>56</v>
      </c>
      <c r="S41" s="44" t="s">
        <v>56</v>
      </c>
      <c r="T41" s="44" t="s">
        <v>57</v>
      </c>
      <c r="U41" s="44" t="s">
        <v>57</v>
      </c>
      <c r="V41" s="44" t="s">
        <v>57</v>
      </c>
    </row>
    <row r="42" spans="1:22" x14ac:dyDescent="0.25">
      <c r="A42" s="37" t="s">
        <v>111</v>
      </c>
      <c r="B42" s="38" t="s">
        <v>112</v>
      </c>
      <c r="C42" s="39" t="s">
        <v>102</v>
      </c>
      <c r="D42" s="40"/>
      <c r="E42" s="46">
        <v>26.132412934665112</v>
      </c>
      <c r="F42" s="43" t="s">
        <v>52</v>
      </c>
      <c r="G42" s="43" t="s">
        <v>52</v>
      </c>
      <c r="H42" s="43" t="s">
        <v>53</v>
      </c>
      <c r="I42" s="43" t="s">
        <v>54</v>
      </c>
      <c r="J42" s="43" t="s">
        <v>52</v>
      </c>
      <c r="K42" s="43" t="s">
        <v>52</v>
      </c>
      <c r="L42" s="55">
        <v>26.101030211520733</v>
      </c>
      <c r="M42" s="43">
        <v>22.455227812358086</v>
      </c>
      <c r="N42" s="43">
        <f t="shared" si="1"/>
        <v>48.556258023878819</v>
      </c>
      <c r="O42" s="44">
        <v>30.863175075143019</v>
      </c>
      <c r="P42" s="43" t="s">
        <v>52</v>
      </c>
      <c r="Q42" s="44" t="s">
        <v>56</v>
      </c>
      <c r="R42" s="44" t="s">
        <v>56</v>
      </c>
      <c r="S42" s="44" t="s">
        <v>56</v>
      </c>
      <c r="T42" s="44" t="s">
        <v>57</v>
      </c>
      <c r="U42" s="44" t="s">
        <v>57</v>
      </c>
      <c r="V42" s="44" t="s">
        <v>57</v>
      </c>
    </row>
    <row r="43" spans="1:22" x14ac:dyDescent="0.25">
      <c r="A43" s="37" t="s">
        <v>113</v>
      </c>
      <c r="B43" s="38" t="s">
        <v>114</v>
      </c>
      <c r="C43" s="39" t="s">
        <v>102</v>
      </c>
      <c r="D43" s="40"/>
      <c r="E43" s="46" t="s">
        <v>52</v>
      </c>
      <c r="F43" s="43" t="s">
        <v>52</v>
      </c>
      <c r="G43" s="43" t="s">
        <v>52</v>
      </c>
      <c r="H43" s="43" t="s">
        <v>53</v>
      </c>
      <c r="I43" s="43" t="s">
        <v>54</v>
      </c>
      <c r="J43" s="43" t="s">
        <v>52</v>
      </c>
      <c r="K43" s="43" t="s">
        <v>52</v>
      </c>
      <c r="L43" s="55">
        <v>26.86767594436056</v>
      </c>
      <c r="M43" s="43" t="s">
        <v>52</v>
      </c>
      <c r="N43" s="43">
        <f t="shared" si="1"/>
        <v>26.86767594436056</v>
      </c>
      <c r="O43" s="44" t="s">
        <v>52</v>
      </c>
      <c r="P43" s="43" t="s">
        <v>52</v>
      </c>
      <c r="Q43" s="44" t="s">
        <v>56</v>
      </c>
      <c r="R43" s="44" t="s">
        <v>56</v>
      </c>
      <c r="S43" s="44" t="s">
        <v>56</v>
      </c>
      <c r="T43" s="44" t="s">
        <v>57</v>
      </c>
      <c r="U43" s="44" t="s">
        <v>57</v>
      </c>
      <c r="V43" s="44" t="s">
        <v>57</v>
      </c>
    </row>
    <row r="44" spans="1:22" x14ac:dyDescent="0.25">
      <c r="A44" s="37" t="s">
        <v>115</v>
      </c>
      <c r="B44" s="38" t="s">
        <v>116</v>
      </c>
      <c r="C44" s="39" t="s">
        <v>102</v>
      </c>
      <c r="D44" s="40"/>
      <c r="E44" s="46">
        <v>230.60434994220151</v>
      </c>
      <c r="F44" s="43" t="s">
        <v>52</v>
      </c>
      <c r="G44" s="43" t="s">
        <v>52</v>
      </c>
      <c r="H44" s="43" t="s">
        <v>53</v>
      </c>
      <c r="I44" s="43" t="s">
        <v>54</v>
      </c>
      <c r="J44" s="43" t="s">
        <v>52</v>
      </c>
      <c r="K44" s="43" t="s">
        <v>52</v>
      </c>
      <c r="L44" s="43">
        <v>55.063202341025402</v>
      </c>
      <c r="M44" s="43">
        <v>28.858684483738926</v>
      </c>
      <c r="N44" s="43">
        <f t="shared" si="1"/>
        <v>83.921886824764329</v>
      </c>
      <c r="O44" s="44">
        <v>127.59314097799039</v>
      </c>
      <c r="P44" s="43" t="s">
        <v>52</v>
      </c>
      <c r="Q44" s="44" t="s">
        <v>56</v>
      </c>
      <c r="R44" s="44" t="s">
        <v>56</v>
      </c>
      <c r="S44" s="44" t="s">
        <v>56</v>
      </c>
      <c r="T44" s="44" t="s">
        <v>57</v>
      </c>
      <c r="U44" s="44" t="s">
        <v>57</v>
      </c>
      <c r="V44" s="44" t="s">
        <v>57</v>
      </c>
    </row>
    <row r="45" spans="1:22" x14ac:dyDescent="0.25">
      <c r="A45" s="37" t="s">
        <v>117</v>
      </c>
      <c r="B45" s="38" t="s">
        <v>118</v>
      </c>
      <c r="C45" s="39" t="s">
        <v>102</v>
      </c>
      <c r="D45" s="40"/>
      <c r="E45" s="46">
        <v>14.638371821544578</v>
      </c>
      <c r="F45" s="43" t="s">
        <v>52</v>
      </c>
      <c r="G45" s="43" t="s">
        <v>52</v>
      </c>
      <c r="H45" s="43" t="s">
        <v>53</v>
      </c>
      <c r="I45" s="43">
        <v>372.37018070324228</v>
      </c>
      <c r="J45" s="43" t="s">
        <v>52</v>
      </c>
      <c r="K45" s="43" t="s">
        <v>52</v>
      </c>
      <c r="L45" s="43">
        <v>70.16662435361242</v>
      </c>
      <c r="M45" s="43">
        <v>43.937082852825078</v>
      </c>
      <c r="N45" s="43">
        <f t="shared" si="1"/>
        <v>114.10370720643749</v>
      </c>
      <c r="O45" s="44">
        <v>13.187295982676707</v>
      </c>
      <c r="P45" s="43">
        <v>18.260220678077005</v>
      </c>
      <c r="Q45" s="44" t="s">
        <v>56</v>
      </c>
      <c r="R45" s="44" t="s">
        <v>56</v>
      </c>
      <c r="S45" s="44" t="s">
        <v>56</v>
      </c>
      <c r="T45" s="44" t="s">
        <v>57</v>
      </c>
      <c r="U45" s="44" t="s">
        <v>57</v>
      </c>
      <c r="V45" s="44" t="s">
        <v>57</v>
      </c>
    </row>
    <row r="46" spans="1:22" x14ac:dyDescent="0.25">
      <c r="A46" s="37" t="s">
        <v>119</v>
      </c>
      <c r="B46" s="38" t="s">
        <v>120</v>
      </c>
      <c r="C46" s="39" t="s">
        <v>102</v>
      </c>
      <c r="D46" s="40"/>
      <c r="E46" s="46">
        <v>14.541901464239141</v>
      </c>
      <c r="F46" s="43" t="s">
        <v>52</v>
      </c>
      <c r="G46" s="43" t="s">
        <v>52</v>
      </c>
      <c r="H46" s="43" t="s">
        <v>53</v>
      </c>
      <c r="I46" s="43">
        <v>73.042925174505854</v>
      </c>
      <c r="J46" s="43" t="s">
        <v>52</v>
      </c>
      <c r="K46" s="43">
        <v>16.596721104843859</v>
      </c>
      <c r="L46" s="43">
        <v>361.83674287470433</v>
      </c>
      <c r="M46" s="43">
        <v>220.50994810651792</v>
      </c>
      <c r="N46" s="43">
        <f t="shared" si="1"/>
        <v>582.34669098122231</v>
      </c>
      <c r="O46" s="44">
        <v>18.107042435603248</v>
      </c>
      <c r="P46" s="43">
        <v>67.621048680424295</v>
      </c>
      <c r="Q46" s="44" t="s">
        <v>56</v>
      </c>
      <c r="R46" s="44" t="s">
        <v>56</v>
      </c>
      <c r="S46" s="44" t="s">
        <v>56</v>
      </c>
      <c r="T46" s="44" t="s">
        <v>57</v>
      </c>
      <c r="U46" s="44" t="s">
        <v>57</v>
      </c>
      <c r="V46" s="44" t="s">
        <v>57</v>
      </c>
    </row>
    <row r="47" spans="1:22" x14ac:dyDescent="0.25">
      <c r="A47" s="37" t="s">
        <v>121</v>
      </c>
      <c r="B47" s="38" t="s">
        <v>122</v>
      </c>
      <c r="C47" s="39" t="s">
        <v>102</v>
      </c>
      <c r="D47" s="40"/>
      <c r="E47" s="46" t="s">
        <v>52</v>
      </c>
      <c r="F47" s="43" t="s">
        <v>52</v>
      </c>
      <c r="G47" s="43" t="s">
        <v>52</v>
      </c>
      <c r="H47" s="43" t="s">
        <v>53</v>
      </c>
      <c r="I47" s="43" t="s">
        <v>54</v>
      </c>
      <c r="J47" s="43" t="s">
        <v>52</v>
      </c>
      <c r="K47" s="43" t="s">
        <v>52</v>
      </c>
      <c r="L47" s="43">
        <v>256.55072889803444</v>
      </c>
      <c r="M47" s="43">
        <v>122.86822765252536</v>
      </c>
      <c r="N47" s="43">
        <f t="shared" si="1"/>
        <v>379.41895655055981</v>
      </c>
      <c r="O47" s="44" t="s">
        <v>52</v>
      </c>
      <c r="P47" s="43">
        <v>23.238878522933899</v>
      </c>
      <c r="Q47" s="44" t="s">
        <v>56</v>
      </c>
      <c r="R47" s="44" t="s">
        <v>56</v>
      </c>
      <c r="S47" s="44" t="s">
        <v>56</v>
      </c>
      <c r="T47" s="44" t="s">
        <v>57</v>
      </c>
      <c r="U47" s="44" t="s">
        <v>57</v>
      </c>
      <c r="V47" s="44" t="s">
        <v>57</v>
      </c>
    </row>
    <row r="48" spans="1:22" x14ac:dyDescent="0.25">
      <c r="A48" s="37" t="s">
        <v>123</v>
      </c>
      <c r="B48" s="38" t="s">
        <v>124</v>
      </c>
      <c r="C48" s="39" t="s">
        <v>102</v>
      </c>
      <c r="D48" s="40"/>
      <c r="E48" s="46" t="s">
        <v>52</v>
      </c>
      <c r="F48" s="43" t="s">
        <v>52</v>
      </c>
      <c r="G48" s="43" t="s">
        <v>52</v>
      </c>
      <c r="H48" s="43" t="s">
        <v>53</v>
      </c>
      <c r="I48" s="43" t="s">
        <v>54</v>
      </c>
      <c r="J48" s="43" t="s">
        <v>52</v>
      </c>
      <c r="K48" s="43" t="s">
        <v>52</v>
      </c>
      <c r="L48" s="43">
        <v>20.049038602867487</v>
      </c>
      <c r="M48" s="43" t="s">
        <v>52</v>
      </c>
      <c r="N48" s="43">
        <f t="shared" si="1"/>
        <v>20.049038602867487</v>
      </c>
      <c r="O48" s="44" t="s">
        <v>52</v>
      </c>
      <c r="P48" s="43" t="s">
        <v>52</v>
      </c>
      <c r="Q48" s="44" t="s">
        <v>56</v>
      </c>
      <c r="R48" s="44" t="s">
        <v>56</v>
      </c>
      <c r="S48" s="44" t="s">
        <v>56</v>
      </c>
      <c r="T48" s="44" t="s">
        <v>57</v>
      </c>
      <c r="U48" s="44" t="s">
        <v>57</v>
      </c>
      <c r="V48" s="44" t="s">
        <v>57</v>
      </c>
    </row>
    <row r="49" spans="1:22" x14ac:dyDescent="0.25">
      <c r="A49" s="37" t="s">
        <v>125</v>
      </c>
      <c r="B49" s="38" t="s">
        <v>126</v>
      </c>
      <c r="C49" s="39" t="s">
        <v>102</v>
      </c>
      <c r="D49" s="40"/>
      <c r="E49" s="46" t="s">
        <v>52</v>
      </c>
      <c r="F49" s="43" t="s">
        <v>52</v>
      </c>
      <c r="G49" s="43" t="s">
        <v>52</v>
      </c>
      <c r="H49" s="43" t="s">
        <v>53</v>
      </c>
      <c r="I49" s="43" t="s">
        <v>54</v>
      </c>
      <c r="J49" s="43" t="s">
        <v>52</v>
      </c>
      <c r="K49" s="43" t="s">
        <v>52</v>
      </c>
      <c r="L49" s="43">
        <v>47.349643902243479</v>
      </c>
      <c r="M49" s="43">
        <v>21.454793416921802</v>
      </c>
      <c r="N49" s="43">
        <f t="shared" si="1"/>
        <v>68.804437319165288</v>
      </c>
      <c r="O49" s="44" t="s">
        <v>52</v>
      </c>
      <c r="P49" s="43" t="s">
        <v>52</v>
      </c>
      <c r="Q49" s="44" t="s">
        <v>56</v>
      </c>
      <c r="R49" s="44" t="s">
        <v>56</v>
      </c>
      <c r="S49" s="44" t="s">
        <v>56</v>
      </c>
      <c r="T49" s="44" t="s">
        <v>57</v>
      </c>
      <c r="U49" s="44" t="s">
        <v>57</v>
      </c>
      <c r="V49" s="44" t="s">
        <v>57</v>
      </c>
    </row>
    <row r="50" spans="1:22" x14ac:dyDescent="0.25">
      <c r="A50" s="47"/>
      <c r="B50" s="47"/>
      <c r="C50" s="48"/>
      <c r="D50" s="49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2"/>
      <c r="P50" s="51"/>
      <c r="Q50" s="52"/>
      <c r="R50" s="52"/>
      <c r="S50" s="52"/>
      <c r="T50" s="52"/>
      <c r="U50" s="52"/>
      <c r="V50" s="53"/>
    </row>
    <row r="51" spans="1:22" x14ac:dyDescent="0.25">
      <c r="A51" s="37" t="s">
        <v>127</v>
      </c>
      <c r="B51" s="38" t="s">
        <v>128</v>
      </c>
      <c r="C51" s="39" t="s">
        <v>129</v>
      </c>
      <c r="D51" s="40"/>
      <c r="E51" s="41">
        <v>28.954557113010821</v>
      </c>
      <c r="F51" s="42" t="s">
        <v>52</v>
      </c>
      <c r="G51" s="43" t="s">
        <v>52</v>
      </c>
      <c r="H51" s="43" t="s">
        <v>53</v>
      </c>
      <c r="I51" s="43" t="s">
        <v>54</v>
      </c>
      <c r="J51" s="43" t="s">
        <v>52</v>
      </c>
      <c r="K51" s="43" t="s">
        <v>52</v>
      </c>
      <c r="L51" s="43" t="s">
        <v>52</v>
      </c>
      <c r="M51" s="43" t="s">
        <v>52</v>
      </c>
      <c r="N51" s="43" t="s">
        <v>55</v>
      </c>
      <c r="O51" s="44" t="s">
        <v>52</v>
      </c>
      <c r="P51" s="44" t="s">
        <v>52</v>
      </c>
      <c r="Q51" s="44" t="s">
        <v>56</v>
      </c>
      <c r="R51" s="44" t="s">
        <v>56</v>
      </c>
      <c r="S51" s="44" t="s">
        <v>56</v>
      </c>
      <c r="T51" s="44" t="s">
        <v>57</v>
      </c>
      <c r="U51" s="44" t="s">
        <v>57</v>
      </c>
      <c r="V51" s="44" t="s">
        <v>57</v>
      </c>
    </row>
    <row r="52" spans="1:22" x14ac:dyDescent="0.25">
      <c r="A52" s="37" t="s">
        <v>130</v>
      </c>
      <c r="B52" s="38" t="s">
        <v>131</v>
      </c>
      <c r="C52" s="39" t="s">
        <v>129</v>
      </c>
      <c r="D52" s="40"/>
      <c r="E52" s="41">
        <v>25.608781291943593</v>
      </c>
      <c r="F52" s="42" t="s">
        <v>52</v>
      </c>
      <c r="G52" s="43" t="s">
        <v>52</v>
      </c>
      <c r="H52" s="43" t="s">
        <v>53</v>
      </c>
      <c r="I52" s="43" t="s">
        <v>54</v>
      </c>
      <c r="J52" s="43" t="s">
        <v>52</v>
      </c>
      <c r="K52" s="43" t="s">
        <v>52</v>
      </c>
      <c r="L52" s="43" t="s">
        <v>52</v>
      </c>
      <c r="M52" s="43" t="s">
        <v>52</v>
      </c>
      <c r="N52" s="43" t="s">
        <v>55</v>
      </c>
      <c r="O52" s="44" t="s">
        <v>52</v>
      </c>
      <c r="P52" s="44" t="s">
        <v>52</v>
      </c>
      <c r="Q52" s="44" t="s">
        <v>56</v>
      </c>
      <c r="R52" s="44" t="s">
        <v>56</v>
      </c>
      <c r="S52" s="44" t="s">
        <v>56</v>
      </c>
      <c r="T52" s="44" t="s">
        <v>57</v>
      </c>
      <c r="U52" s="44" t="s">
        <v>57</v>
      </c>
      <c r="V52" s="44" t="s">
        <v>57</v>
      </c>
    </row>
    <row r="53" spans="1:22" x14ac:dyDescent="0.25">
      <c r="A53" s="37" t="s">
        <v>132</v>
      </c>
      <c r="B53" s="38" t="s">
        <v>133</v>
      </c>
      <c r="C53" s="39" t="s">
        <v>129</v>
      </c>
      <c r="D53" s="40"/>
      <c r="E53" s="41">
        <v>502.03570388041265</v>
      </c>
      <c r="F53" s="42" t="s">
        <v>52</v>
      </c>
      <c r="G53" s="43" t="s">
        <v>52</v>
      </c>
      <c r="H53" s="43" t="s">
        <v>53</v>
      </c>
      <c r="I53" s="43">
        <v>57.343871245868655</v>
      </c>
      <c r="J53" s="43" t="s">
        <v>52</v>
      </c>
      <c r="K53" s="43" t="s">
        <v>52</v>
      </c>
      <c r="L53" s="43">
        <v>25.433721261177297</v>
      </c>
      <c r="M53" s="43" t="s">
        <v>52</v>
      </c>
      <c r="N53" s="43">
        <f t="shared" ref="N53:N71" si="2">SUM(L53:M53)</f>
        <v>25.433721261177297</v>
      </c>
      <c r="O53" s="44">
        <v>27.179658216924775</v>
      </c>
      <c r="P53" s="44" t="s">
        <v>52</v>
      </c>
      <c r="Q53" s="44">
        <v>10.63604766872257</v>
      </c>
      <c r="R53" s="44" t="s">
        <v>56</v>
      </c>
      <c r="S53" s="44" t="s">
        <v>56</v>
      </c>
      <c r="T53" s="44" t="s">
        <v>57</v>
      </c>
      <c r="U53" s="44" t="s">
        <v>57</v>
      </c>
      <c r="V53" s="44" t="s">
        <v>57</v>
      </c>
    </row>
    <row r="54" spans="1:22" x14ac:dyDescent="0.25">
      <c r="A54" s="37" t="s">
        <v>134</v>
      </c>
      <c r="B54" s="38" t="s">
        <v>135</v>
      </c>
      <c r="C54" s="39" t="s">
        <v>129</v>
      </c>
      <c r="D54" s="40"/>
      <c r="E54" s="41">
        <v>451.57514922269729</v>
      </c>
      <c r="F54" s="42" t="s">
        <v>52</v>
      </c>
      <c r="G54" s="43" t="s">
        <v>52</v>
      </c>
      <c r="H54" s="43" t="s">
        <v>53</v>
      </c>
      <c r="I54" s="43">
        <v>64.498922258945242</v>
      </c>
      <c r="J54" s="43" t="s">
        <v>52</v>
      </c>
      <c r="K54" s="43" t="s">
        <v>52</v>
      </c>
      <c r="L54" s="43">
        <v>26.649735873369345</v>
      </c>
      <c r="M54" s="43" t="s">
        <v>52</v>
      </c>
      <c r="N54" s="43">
        <f t="shared" si="2"/>
        <v>26.649735873369345</v>
      </c>
      <c r="O54" s="44">
        <v>33.272168668535059</v>
      </c>
      <c r="P54" s="44" t="s">
        <v>52</v>
      </c>
      <c r="Q54" s="44">
        <v>21.1850674780868</v>
      </c>
      <c r="R54" s="44" t="s">
        <v>56</v>
      </c>
      <c r="S54" s="44" t="s">
        <v>56</v>
      </c>
      <c r="T54" s="44" t="s">
        <v>57</v>
      </c>
      <c r="U54" s="44" t="s">
        <v>57</v>
      </c>
      <c r="V54" s="44" t="s">
        <v>57</v>
      </c>
    </row>
    <row r="55" spans="1:22" x14ac:dyDescent="0.25">
      <c r="A55" s="37" t="s">
        <v>136</v>
      </c>
      <c r="B55" s="38" t="s">
        <v>137</v>
      </c>
      <c r="C55" s="39" t="s">
        <v>129</v>
      </c>
      <c r="D55" s="40"/>
      <c r="E55" s="41">
        <v>298.30096543412162</v>
      </c>
      <c r="F55" s="42" t="s">
        <v>52</v>
      </c>
      <c r="G55" s="43" t="s">
        <v>52</v>
      </c>
      <c r="H55" s="43" t="s">
        <v>53</v>
      </c>
      <c r="I55" s="43" t="s">
        <v>54</v>
      </c>
      <c r="J55" s="43" t="s">
        <v>52</v>
      </c>
      <c r="K55" s="43" t="s">
        <v>52</v>
      </c>
      <c r="L55" s="43">
        <v>13.163483281362888</v>
      </c>
      <c r="M55" s="43" t="s">
        <v>52</v>
      </c>
      <c r="N55" s="43" t="s">
        <v>55</v>
      </c>
      <c r="O55" s="44">
        <v>32.734284885137647</v>
      </c>
      <c r="P55" s="44" t="s">
        <v>52</v>
      </c>
      <c r="Q55" s="44">
        <v>11.269734810364639</v>
      </c>
      <c r="R55" s="44" t="s">
        <v>56</v>
      </c>
      <c r="S55" s="44" t="s">
        <v>56</v>
      </c>
      <c r="T55" s="44" t="s">
        <v>57</v>
      </c>
      <c r="U55" s="44" t="s">
        <v>57</v>
      </c>
      <c r="V55" s="44" t="s">
        <v>57</v>
      </c>
    </row>
    <row r="56" spans="1:22" x14ac:dyDescent="0.25">
      <c r="A56" s="37" t="s">
        <v>138</v>
      </c>
      <c r="B56" s="38" t="s">
        <v>139</v>
      </c>
      <c r="C56" s="39" t="s">
        <v>129</v>
      </c>
      <c r="D56" s="40"/>
      <c r="E56" s="41">
        <v>76.755623398517358</v>
      </c>
      <c r="F56" s="42" t="s">
        <v>52</v>
      </c>
      <c r="G56" s="43" t="s">
        <v>52</v>
      </c>
      <c r="H56" s="43" t="s">
        <v>53</v>
      </c>
      <c r="I56" s="43">
        <v>59.005029458255493</v>
      </c>
      <c r="J56" s="43" t="s">
        <v>52</v>
      </c>
      <c r="K56" s="43" t="s">
        <v>52</v>
      </c>
      <c r="L56" s="43" t="s">
        <v>52</v>
      </c>
      <c r="M56" s="43" t="s">
        <v>52</v>
      </c>
      <c r="N56" s="43" t="s">
        <v>55</v>
      </c>
      <c r="O56" s="44" t="s">
        <v>52</v>
      </c>
      <c r="P56" s="44" t="s">
        <v>52</v>
      </c>
      <c r="Q56" s="44">
        <v>11.710344429744566</v>
      </c>
      <c r="R56" s="44" t="s">
        <v>56</v>
      </c>
      <c r="S56" s="44" t="s">
        <v>56</v>
      </c>
      <c r="T56" s="44" t="s">
        <v>57</v>
      </c>
      <c r="U56" s="44" t="s">
        <v>57</v>
      </c>
      <c r="V56" s="44" t="s">
        <v>57</v>
      </c>
    </row>
    <row r="57" spans="1:22" x14ac:dyDescent="0.25">
      <c r="A57" s="37" t="s">
        <v>140</v>
      </c>
      <c r="B57" s="38" t="s">
        <v>141</v>
      </c>
      <c r="C57" s="39" t="s">
        <v>129</v>
      </c>
      <c r="D57" s="40"/>
      <c r="E57" s="41">
        <v>179.93879192491676</v>
      </c>
      <c r="F57" s="42" t="s">
        <v>52</v>
      </c>
      <c r="G57" s="43" t="s">
        <v>52</v>
      </c>
      <c r="H57" s="43" t="s">
        <v>53</v>
      </c>
      <c r="I57" s="43" t="s">
        <v>54</v>
      </c>
      <c r="J57" s="43" t="s">
        <v>52</v>
      </c>
      <c r="K57" s="43" t="s">
        <v>52</v>
      </c>
      <c r="L57" s="43">
        <v>14.555478060339933</v>
      </c>
      <c r="M57" s="43" t="s">
        <v>52</v>
      </c>
      <c r="N57" s="43" t="s">
        <v>55</v>
      </c>
      <c r="O57" s="44">
        <v>15.189958240636233</v>
      </c>
      <c r="P57" s="44" t="s">
        <v>52</v>
      </c>
      <c r="Q57" s="44">
        <v>8.3674800262774411</v>
      </c>
      <c r="R57" s="44" t="s">
        <v>56</v>
      </c>
      <c r="S57" s="44" t="s">
        <v>56</v>
      </c>
      <c r="T57" s="44" t="s">
        <v>57</v>
      </c>
      <c r="U57" s="44" t="s">
        <v>57</v>
      </c>
      <c r="V57" s="44" t="s">
        <v>57</v>
      </c>
    </row>
    <row r="58" spans="1:22" x14ac:dyDescent="0.25">
      <c r="A58" s="37" t="s">
        <v>142</v>
      </c>
      <c r="B58" s="38" t="s">
        <v>143</v>
      </c>
      <c r="C58" s="39" t="s">
        <v>129</v>
      </c>
      <c r="D58" s="40"/>
      <c r="E58" s="46">
        <v>19.928233656472791</v>
      </c>
      <c r="F58" s="44" t="s">
        <v>52</v>
      </c>
      <c r="G58" s="43" t="s">
        <v>52</v>
      </c>
      <c r="H58" s="43" t="s">
        <v>53</v>
      </c>
      <c r="I58" s="44" t="s">
        <v>54</v>
      </c>
      <c r="J58" s="44" t="s">
        <v>52</v>
      </c>
      <c r="K58" s="44" t="s">
        <v>52</v>
      </c>
      <c r="L58" s="44" t="s">
        <v>52</v>
      </c>
      <c r="M58" s="44" t="s">
        <v>52</v>
      </c>
      <c r="N58" s="43" t="s">
        <v>55</v>
      </c>
      <c r="O58" s="44" t="s">
        <v>52</v>
      </c>
      <c r="P58" s="44" t="s">
        <v>52</v>
      </c>
      <c r="Q58" s="44" t="s">
        <v>56</v>
      </c>
      <c r="R58" s="44" t="s">
        <v>56</v>
      </c>
      <c r="S58" s="44" t="s">
        <v>56</v>
      </c>
      <c r="T58" s="44" t="s">
        <v>57</v>
      </c>
      <c r="U58" s="44" t="s">
        <v>57</v>
      </c>
      <c r="V58" s="44" t="s">
        <v>57</v>
      </c>
    </row>
    <row r="59" spans="1:22" x14ac:dyDescent="0.25">
      <c r="A59" s="37" t="s">
        <v>144</v>
      </c>
      <c r="B59" s="38" t="s">
        <v>145</v>
      </c>
      <c r="C59" s="39" t="s">
        <v>129</v>
      </c>
      <c r="D59" s="40"/>
      <c r="E59" s="41">
        <v>41.543798137860108</v>
      </c>
      <c r="F59" s="43" t="s">
        <v>52</v>
      </c>
      <c r="G59" s="43" t="s">
        <v>52</v>
      </c>
      <c r="H59" s="43" t="s">
        <v>53</v>
      </c>
      <c r="I59" s="43" t="s">
        <v>54</v>
      </c>
      <c r="J59" s="43" t="s">
        <v>52</v>
      </c>
      <c r="K59" s="43" t="s">
        <v>52</v>
      </c>
      <c r="L59" s="43">
        <v>30.748155492238837</v>
      </c>
      <c r="M59" s="43" t="s">
        <v>52</v>
      </c>
      <c r="N59" s="43">
        <f t="shared" si="2"/>
        <v>30.748155492238837</v>
      </c>
      <c r="O59" s="44" t="s">
        <v>52</v>
      </c>
      <c r="P59" s="44" t="s">
        <v>52</v>
      </c>
      <c r="Q59" s="44" t="s">
        <v>56</v>
      </c>
      <c r="R59" s="44" t="s">
        <v>56</v>
      </c>
      <c r="S59" s="44" t="s">
        <v>56</v>
      </c>
      <c r="T59" s="44" t="s">
        <v>57</v>
      </c>
      <c r="U59" s="44" t="s">
        <v>57</v>
      </c>
      <c r="V59" s="44" t="s">
        <v>57</v>
      </c>
    </row>
    <row r="60" spans="1:22" x14ac:dyDescent="0.25">
      <c r="A60" s="37" t="s">
        <v>146</v>
      </c>
      <c r="B60" s="38" t="s">
        <v>147</v>
      </c>
      <c r="C60" s="39" t="s">
        <v>129</v>
      </c>
      <c r="D60" s="40"/>
      <c r="E60" s="41">
        <v>219.3131647164582</v>
      </c>
      <c r="F60" s="43" t="s">
        <v>52</v>
      </c>
      <c r="G60" s="43" t="s">
        <v>52</v>
      </c>
      <c r="H60" s="43" t="s">
        <v>53</v>
      </c>
      <c r="I60" s="43" t="s">
        <v>54</v>
      </c>
      <c r="J60" s="43" t="s">
        <v>52</v>
      </c>
      <c r="K60" s="43" t="s">
        <v>52</v>
      </c>
      <c r="L60" s="43">
        <v>10.122612721656299</v>
      </c>
      <c r="M60" s="43" t="s">
        <v>52</v>
      </c>
      <c r="N60" s="43" t="s">
        <v>55</v>
      </c>
      <c r="O60" s="44">
        <v>13.088455313714583</v>
      </c>
      <c r="P60" s="44" t="s">
        <v>52</v>
      </c>
      <c r="Q60" s="44">
        <v>23.548495487232518</v>
      </c>
      <c r="R60" s="44" t="s">
        <v>56</v>
      </c>
      <c r="S60" s="44" t="s">
        <v>56</v>
      </c>
      <c r="T60" s="44" t="s">
        <v>57</v>
      </c>
      <c r="U60" s="44" t="s">
        <v>57</v>
      </c>
      <c r="V60" s="44" t="s">
        <v>57</v>
      </c>
    </row>
    <row r="61" spans="1:22" x14ac:dyDescent="0.25">
      <c r="A61" s="37" t="s">
        <v>148</v>
      </c>
      <c r="B61" s="38" t="s">
        <v>149</v>
      </c>
      <c r="C61" s="39" t="s">
        <v>129</v>
      </c>
      <c r="D61" s="40"/>
      <c r="E61" s="41">
        <v>32.866096752585406</v>
      </c>
      <c r="F61" s="43" t="s">
        <v>52</v>
      </c>
      <c r="G61" s="43" t="s">
        <v>52</v>
      </c>
      <c r="H61" s="43" t="s">
        <v>53</v>
      </c>
      <c r="I61" s="43" t="s">
        <v>54</v>
      </c>
      <c r="J61" s="43" t="s">
        <v>52</v>
      </c>
      <c r="K61" s="43" t="s">
        <v>52</v>
      </c>
      <c r="L61" s="43">
        <v>10.116774517071017</v>
      </c>
      <c r="M61" s="43" t="s">
        <v>52</v>
      </c>
      <c r="N61" s="43" t="s">
        <v>55</v>
      </c>
      <c r="O61" s="44" t="s">
        <v>52</v>
      </c>
      <c r="P61" s="44" t="s">
        <v>52</v>
      </c>
      <c r="Q61" s="44" t="s">
        <v>56</v>
      </c>
      <c r="R61" s="44" t="s">
        <v>56</v>
      </c>
      <c r="S61" s="44" t="s">
        <v>56</v>
      </c>
      <c r="T61" s="44" t="s">
        <v>57</v>
      </c>
      <c r="U61" s="44" t="s">
        <v>57</v>
      </c>
      <c r="V61" s="44" t="s">
        <v>57</v>
      </c>
    </row>
    <row r="62" spans="1:22" x14ac:dyDescent="0.25">
      <c r="A62" s="37" t="s">
        <v>150</v>
      </c>
      <c r="B62" s="38" t="s">
        <v>151</v>
      </c>
      <c r="C62" s="39" t="s">
        <v>129</v>
      </c>
      <c r="D62" s="40"/>
      <c r="E62" s="46">
        <v>123.79071719030532</v>
      </c>
      <c r="F62" s="43" t="s">
        <v>52</v>
      </c>
      <c r="G62" s="43" t="s">
        <v>52</v>
      </c>
      <c r="H62" s="43" t="s">
        <v>53</v>
      </c>
      <c r="I62" s="43">
        <v>80.878287110216974</v>
      </c>
      <c r="J62" s="43" t="s">
        <v>52</v>
      </c>
      <c r="K62" s="43" t="s">
        <v>52</v>
      </c>
      <c r="L62" s="43">
        <v>19.723957176769371</v>
      </c>
      <c r="M62" s="43" t="s">
        <v>52</v>
      </c>
      <c r="N62" s="43">
        <f t="shared" si="2"/>
        <v>19.723957176769371</v>
      </c>
      <c r="O62" s="44">
        <v>16.071907349167734</v>
      </c>
      <c r="P62" s="43" t="s">
        <v>52</v>
      </c>
      <c r="Q62" s="44">
        <v>68.623953614316747</v>
      </c>
      <c r="R62" s="44" t="s">
        <v>56</v>
      </c>
      <c r="S62" s="44" t="s">
        <v>56</v>
      </c>
      <c r="T62" s="44" t="s">
        <v>57</v>
      </c>
      <c r="U62" s="44" t="s">
        <v>57</v>
      </c>
      <c r="V62" s="44" t="s">
        <v>57</v>
      </c>
    </row>
    <row r="63" spans="1:22" x14ac:dyDescent="0.25">
      <c r="A63" s="37" t="s">
        <v>152</v>
      </c>
      <c r="B63" s="38" t="s">
        <v>153</v>
      </c>
      <c r="C63" s="39" t="s">
        <v>129</v>
      </c>
      <c r="D63" s="40"/>
      <c r="E63" s="46">
        <v>69.215426028621877</v>
      </c>
      <c r="F63" s="43" t="s">
        <v>52</v>
      </c>
      <c r="G63" s="43" t="s">
        <v>52</v>
      </c>
      <c r="H63" s="43" t="s">
        <v>53</v>
      </c>
      <c r="I63" s="43" t="s">
        <v>54</v>
      </c>
      <c r="J63" s="43" t="s">
        <v>52</v>
      </c>
      <c r="K63" s="43" t="s">
        <v>52</v>
      </c>
      <c r="L63" s="43">
        <v>19.743973878204628</v>
      </c>
      <c r="M63" s="43" t="s">
        <v>52</v>
      </c>
      <c r="N63" s="43">
        <f t="shared" si="2"/>
        <v>19.743973878204628</v>
      </c>
      <c r="O63" s="44" t="s">
        <v>52</v>
      </c>
      <c r="P63" s="43" t="s">
        <v>52</v>
      </c>
      <c r="Q63" s="44">
        <v>4.0230492871092185</v>
      </c>
      <c r="R63" s="44" t="s">
        <v>56</v>
      </c>
      <c r="S63" s="44" t="s">
        <v>56</v>
      </c>
      <c r="T63" s="44" t="s">
        <v>57</v>
      </c>
      <c r="U63" s="44" t="s">
        <v>57</v>
      </c>
      <c r="V63" s="44" t="s">
        <v>57</v>
      </c>
    </row>
    <row r="64" spans="1:22" x14ac:dyDescent="0.25">
      <c r="A64" s="37" t="s">
        <v>154</v>
      </c>
      <c r="B64" s="38" t="s">
        <v>155</v>
      </c>
      <c r="C64" s="39" t="s">
        <v>129</v>
      </c>
      <c r="D64" s="40"/>
      <c r="E64" s="46">
        <v>227.47092118402017</v>
      </c>
      <c r="F64" s="43" t="s">
        <v>52</v>
      </c>
      <c r="G64" s="43" t="s">
        <v>52</v>
      </c>
      <c r="H64" s="43" t="s">
        <v>53</v>
      </c>
      <c r="I64" s="43" t="s">
        <v>54</v>
      </c>
      <c r="J64" s="43" t="s">
        <v>52</v>
      </c>
      <c r="K64" s="43" t="s">
        <v>52</v>
      </c>
      <c r="L64" s="43" t="s">
        <v>52</v>
      </c>
      <c r="M64" s="43" t="s">
        <v>52</v>
      </c>
      <c r="N64" s="43" t="s">
        <v>55</v>
      </c>
      <c r="O64" s="44">
        <v>37.103463773740039</v>
      </c>
      <c r="P64" s="43" t="s">
        <v>52</v>
      </c>
      <c r="Q64" s="44">
        <v>36.760567792961893</v>
      </c>
      <c r="R64" s="44" t="s">
        <v>56</v>
      </c>
      <c r="S64" s="44" t="s">
        <v>56</v>
      </c>
      <c r="T64" s="44" t="s">
        <v>57</v>
      </c>
      <c r="U64" s="44" t="s">
        <v>57</v>
      </c>
      <c r="V64" s="44" t="s">
        <v>57</v>
      </c>
    </row>
    <row r="65" spans="1:22" x14ac:dyDescent="0.25">
      <c r="A65" s="37" t="s">
        <v>156</v>
      </c>
      <c r="B65" s="38" t="s">
        <v>157</v>
      </c>
      <c r="C65" s="39" t="s">
        <v>129</v>
      </c>
      <c r="D65" s="40"/>
      <c r="E65" s="46">
        <v>202.73867538553864</v>
      </c>
      <c r="F65" s="43" t="s">
        <v>52</v>
      </c>
      <c r="G65" s="43" t="s">
        <v>52</v>
      </c>
      <c r="H65" s="43" t="s">
        <v>53</v>
      </c>
      <c r="I65" s="43">
        <v>57.419744216123</v>
      </c>
      <c r="J65" s="43" t="s">
        <v>52</v>
      </c>
      <c r="K65" s="43" t="s">
        <v>52</v>
      </c>
      <c r="L65" s="43">
        <v>10.491253639755673</v>
      </c>
      <c r="M65" s="43" t="s">
        <v>52</v>
      </c>
      <c r="N65" s="43" t="s">
        <v>55</v>
      </c>
      <c r="O65" s="44">
        <v>17.332478562213609</v>
      </c>
      <c r="P65" s="43" t="s">
        <v>52</v>
      </c>
      <c r="Q65" s="44">
        <v>11.231318226733601</v>
      </c>
      <c r="R65" s="44" t="s">
        <v>56</v>
      </c>
      <c r="S65" s="44" t="s">
        <v>56</v>
      </c>
      <c r="T65" s="44" t="s">
        <v>57</v>
      </c>
      <c r="U65" s="44" t="s">
        <v>57</v>
      </c>
      <c r="V65" s="44" t="s">
        <v>57</v>
      </c>
    </row>
    <row r="66" spans="1:22" x14ac:dyDescent="0.25">
      <c r="A66" s="37" t="s">
        <v>158</v>
      </c>
      <c r="B66" s="38" t="s">
        <v>159</v>
      </c>
      <c r="C66" s="39" t="s">
        <v>129</v>
      </c>
      <c r="D66" s="40"/>
      <c r="E66" s="46">
        <v>113.72051964609879</v>
      </c>
      <c r="F66" s="43" t="s">
        <v>52</v>
      </c>
      <c r="G66" s="43" t="s">
        <v>52</v>
      </c>
      <c r="H66" s="43" t="s">
        <v>53</v>
      </c>
      <c r="I66" s="43">
        <v>57.461129472625373</v>
      </c>
      <c r="J66" s="43" t="s">
        <v>52</v>
      </c>
      <c r="K66" s="43" t="s">
        <v>52</v>
      </c>
      <c r="L66" s="43">
        <v>16.788174299597895</v>
      </c>
      <c r="M66" s="43" t="s">
        <v>52</v>
      </c>
      <c r="N66" s="43" t="s">
        <v>55</v>
      </c>
      <c r="O66" s="44">
        <v>21.625031548711902</v>
      </c>
      <c r="P66" s="43" t="s">
        <v>52</v>
      </c>
      <c r="Q66" s="44">
        <v>13.236937408403181</v>
      </c>
      <c r="R66" s="44" t="s">
        <v>56</v>
      </c>
      <c r="S66" s="44" t="s">
        <v>56</v>
      </c>
      <c r="T66" s="44" t="s">
        <v>57</v>
      </c>
      <c r="U66" s="44" t="s">
        <v>57</v>
      </c>
      <c r="V66" s="44" t="s">
        <v>57</v>
      </c>
    </row>
    <row r="67" spans="1:22" x14ac:dyDescent="0.25">
      <c r="A67" s="37" t="s">
        <v>160</v>
      </c>
      <c r="B67" s="38" t="s">
        <v>161</v>
      </c>
      <c r="C67" s="39" t="s">
        <v>129</v>
      </c>
      <c r="D67" s="40"/>
      <c r="E67" s="46">
        <v>212.22119572390127</v>
      </c>
      <c r="F67" s="43" t="s">
        <v>52</v>
      </c>
      <c r="G67" s="43" t="s">
        <v>52</v>
      </c>
      <c r="H67" s="43" t="s">
        <v>53</v>
      </c>
      <c r="I67" s="43">
        <v>66.465871533266267</v>
      </c>
      <c r="J67" s="43" t="s">
        <v>52</v>
      </c>
      <c r="K67" s="43" t="s">
        <v>52</v>
      </c>
      <c r="L67" s="43">
        <v>12.65972962857551</v>
      </c>
      <c r="M67" s="43" t="s">
        <v>52</v>
      </c>
      <c r="N67" s="43" t="s">
        <v>55</v>
      </c>
      <c r="O67" s="44">
        <v>13.767721398837395</v>
      </c>
      <c r="P67" s="43" t="s">
        <v>52</v>
      </c>
      <c r="Q67" s="44">
        <v>15.637663071559611</v>
      </c>
      <c r="R67" s="44" t="s">
        <v>56</v>
      </c>
      <c r="S67" s="44" t="s">
        <v>56</v>
      </c>
      <c r="T67" s="44" t="s">
        <v>57</v>
      </c>
      <c r="U67" s="44" t="s">
        <v>57</v>
      </c>
      <c r="V67" s="44" t="s">
        <v>57</v>
      </c>
    </row>
    <row r="68" spans="1:22" x14ac:dyDescent="0.25">
      <c r="A68" s="37" t="s">
        <v>162</v>
      </c>
      <c r="B68" s="38" t="s">
        <v>163</v>
      </c>
      <c r="C68" s="39" t="s">
        <v>129</v>
      </c>
      <c r="D68" s="40"/>
      <c r="E68" s="46">
        <v>108.86969254023472</v>
      </c>
      <c r="F68" s="43" t="s">
        <v>52</v>
      </c>
      <c r="G68" s="43" t="s">
        <v>52</v>
      </c>
      <c r="H68" s="43" t="s">
        <v>53</v>
      </c>
      <c r="I68" s="43" t="s">
        <v>54</v>
      </c>
      <c r="J68" s="43" t="s">
        <v>52</v>
      </c>
      <c r="K68" s="43" t="s">
        <v>52</v>
      </c>
      <c r="L68" s="43" t="s">
        <v>52</v>
      </c>
      <c r="M68" s="43" t="s">
        <v>52</v>
      </c>
      <c r="N68" s="43" t="s">
        <v>55</v>
      </c>
      <c r="O68" s="44">
        <v>16.406957862289584</v>
      </c>
      <c r="P68" s="43" t="s">
        <v>52</v>
      </c>
      <c r="Q68" s="44">
        <v>9.82929941247078</v>
      </c>
      <c r="R68" s="44" t="s">
        <v>56</v>
      </c>
      <c r="S68" s="44" t="s">
        <v>56</v>
      </c>
      <c r="T68" s="44" t="s">
        <v>57</v>
      </c>
      <c r="U68" s="44" t="s">
        <v>57</v>
      </c>
      <c r="V68" s="44" t="s">
        <v>57</v>
      </c>
    </row>
    <row r="69" spans="1:22" x14ac:dyDescent="0.25">
      <c r="A69" s="37" t="s">
        <v>164</v>
      </c>
      <c r="B69" s="38" t="s">
        <v>165</v>
      </c>
      <c r="C69" s="39" t="s">
        <v>129</v>
      </c>
      <c r="D69" s="40"/>
      <c r="E69" s="46">
        <v>141.79953732870828</v>
      </c>
      <c r="F69" s="43" t="s">
        <v>52</v>
      </c>
      <c r="G69" s="43" t="s">
        <v>52</v>
      </c>
      <c r="H69" s="43" t="s">
        <v>53</v>
      </c>
      <c r="I69" s="43" t="s">
        <v>54</v>
      </c>
      <c r="J69" s="43" t="s">
        <v>52</v>
      </c>
      <c r="K69" s="43" t="s">
        <v>52</v>
      </c>
      <c r="L69" s="43">
        <v>21.904109574759776</v>
      </c>
      <c r="M69" s="43" t="s">
        <v>52</v>
      </c>
      <c r="N69" s="43">
        <f t="shared" si="2"/>
        <v>21.904109574759776</v>
      </c>
      <c r="O69" s="44">
        <v>21.437222965123425</v>
      </c>
      <c r="P69" s="43" t="s">
        <v>52</v>
      </c>
      <c r="Q69" s="44">
        <v>19.08396630214979</v>
      </c>
      <c r="R69" s="44" t="s">
        <v>56</v>
      </c>
      <c r="S69" s="44" t="s">
        <v>56</v>
      </c>
      <c r="T69" s="44" t="s">
        <v>57</v>
      </c>
      <c r="U69" s="44" t="s">
        <v>57</v>
      </c>
      <c r="V69" s="44" t="s">
        <v>57</v>
      </c>
    </row>
    <row r="70" spans="1:22" x14ac:dyDescent="0.25">
      <c r="A70" s="37" t="s">
        <v>166</v>
      </c>
      <c r="B70" s="38" t="s">
        <v>167</v>
      </c>
      <c r="C70" s="39" t="s">
        <v>129</v>
      </c>
      <c r="D70" s="40"/>
      <c r="E70" s="46">
        <v>186.10442227097397</v>
      </c>
      <c r="F70" s="43" t="s">
        <v>52</v>
      </c>
      <c r="G70" s="43" t="s">
        <v>52</v>
      </c>
      <c r="H70" s="43" t="s">
        <v>53</v>
      </c>
      <c r="I70" s="43" t="s">
        <v>54</v>
      </c>
      <c r="J70" s="43" t="s">
        <v>52</v>
      </c>
      <c r="K70" s="43" t="s">
        <v>52</v>
      </c>
      <c r="L70" s="43">
        <v>19.294432125137746</v>
      </c>
      <c r="M70" s="43" t="s">
        <v>52</v>
      </c>
      <c r="N70" s="43" t="s">
        <v>55</v>
      </c>
      <c r="O70" s="44">
        <v>22.965233601199294</v>
      </c>
      <c r="P70" s="43" t="s">
        <v>52</v>
      </c>
      <c r="Q70" s="44">
        <v>14.144513655997276</v>
      </c>
      <c r="R70" s="44" t="s">
        <v>56</v>
      </c>
      <c r="S70" s="44" t="s">
        <v>56</v>
      </c>
      <c r="T70" s="44" t="s">
        <v>57</v>
      </c>
      <c r="U70" s="44" t="s">
        <v>57</v>
      </c>
      <c r="V70" s="44" t="s">
        <v>57</v>
      </c>
    </row>
    <row r="71" spans="1:22" x14ac:dyDescent="0.25">
      <c r="A71" s="37" t="s">
        <v>168</v>
      </c>
      <c r="B71" s="38" t="s">
        <v>169</v>
      </c>
      <c r="C71" s="39" t="s">
        <v>129</v>
      </c>
      <c r="D71" s="40"/>
      <c r="E71" s="46">
        <v>35.23274258493305</v>
      </c>
      <c r="F71" s="43" t="s">
        <v>52</v>
      </c>
      <c r="G71" s="43" t="s">
        <v>52</v>
      </c>
      <c r="H71" s="43" t="s">
        <v>53</v>
      </c>
      <c r="I71" s="43" t="s">
        <v>54</v>
      </c>
      <c r="J71" s="43" t="s">
        <v>52</v>
      </c>
      <c r="K71" s="43" t="s">
        <v>52</v>
      </c>
      <c r="L71" s="43">
        <v>22.100106442980032</v>
      </c>
      <c r="M71" s="43" t="s">
        <v>52</v>
      </c>
      <c r="N71" s="43">
        <f t="shared" si="2"/>
        <v>22.100106442980032</v>
      </c>
      <c r="O71" s="44" t="s">
        <v>52</v>
      </c>
      <c r="P71" s="43" t="s">
        <v>52</v>
      </c>
      <c r="Q71" s="44" t="s">
        <v>56</v>
      </c>
      <c r="R71" s="44" t="s">
        <v>56</v>
      </c>
      <c r="S71" s="44" t="s">
        <v>56</v>
      </c>
      <c r="T71" s="44" t="s">
        <v>57</v>
      </c>
      <c r="U71" s="44" t="s">
        <v>57</v>
      </c>
      <c r="V71" s="44" t="s">
        <v>57</v>
      </c>
    </row>
    <row r="72" spans="1:22" x14ac:dyDescent="0.25">
      <c r="A72" s="47"/>
      <c r="B72" s="47"/>
      <c r="C72" s="48"/>
      <c r="D72" s="49"/>
      <c r="E72" s="50"/>
      <c r="F72" s="51"/>
      <c r="G72" s="51"/>
      <c r="H72" s="51"/>
      <c r="I72" s="51"/>
      <c r="J72" s="51"/>
      <c r="K72" s="51"/>
      <c r="L72" s="51"/>
      <c r="M72" s="51"/>
      <c r="N72" s="51"/>
      <c r="O72" s="52"/>
      <c r="P72" s="51"/>
      <c r="Q72" s="52"/>
      <c r="R72" s="52"/>
      <c r="S72" s="52"/>
      <c r="T72" s="52"/>
      <c r="U72" s="52"/>
      <c r="V72" s="53"/>
    </row>
    <row r="73" spans="1:22" x14ac:dyDescent="0.25">
      <c r="A73" s="37" t="s">
        <v>170</v>
      </c>
      <c r="B73" s="38" t="s">
        <v>171</v>
      </c>
      <c r="C73" s="39" t="s">
        <v>172</v>
      </c>
      <c r="D73" s="40"/>
      <c r="E73" s="46">
        <v>77.009217352206349</v>
      </c>
      <c r="F73" s="43" t="s">
        <v>52</v>
      </c>
      <c r="G73" s="43" t="s">
        <v>52</v>
      </c>
      <c r="H73" s="43" t="s">
        <v>53</v>
      </c>
      <c r="I73" s="43">
        <v>78.405560852582042</v>
      </c>
      <c r="J73" s="43" t="s">
        <v>52</v>
      </c>
      <c r="K73" s="43" t="s">
        <v>52</v>
      </c>
      <c r="L73" s="55">
        <v>368.75652386345973</v>
      </c>
      <c r="M73" s="43">
        <v>146.4274860442425</v>
      </c>
      <c r="N73" s="43">
        <f>SUM(L73:M73)</f>
        <v>515.18400990770226</v>
      </c>
      <c r="O73" s="44">
        <v>62.344581595715276</v>
      </c>
      <c r="P73" s="43">
        <v>18.50470388329396</v>
      </c>
      <c r="Q73" s="44" t="s">
        <v>56</v>
      </c>
      <c r="R73" s="44" t="s">
        <v>56</v>
      </c>
      <c r="S73" s="44" t="s">
        <v>56</v>
      </c>
      <c r="T73" s="44" t="s">
        <v>57</v>
      </c>
      <c r="U73" s="44" t="s">
        <v>57</v>
      </c>
      <c r="V73" s="54" t="s">
        <v>57</v>
      </c>
    </row>
    <row r="74" spans="1:22" x14ac:dyDescent="0.25">
      <c r="A74" s="37" t="s">
        <v>173</v>
      </c>
      <c r="B74" s="38" t="s">
        <v>174</v>
      </c>
      <c r="C74" s="39" t="s">
        <v>172</v>
      </c>
      <c r="D74" s="40"/>
      <c r="E74" s="46">
        <v>91.749345707971543</v>
      </c>
      <c r="F74" s="43" t="s">
        <v>52</v>
      </c>
      <c r="G74" s="43" t="s">
        <v>52</v>
      </c>
      <c r="H74" s="43" t="s">
        <v>53</v>
      </c>
      <c r="I74" s="43">
        <v>147.97158059852981</v>
      </c>
      <c r="J74" s="43" t="s">
        <v>52</v>
      </c>
      <c r="K74" s="43">
        <v>15.134433275873649</v>
      </c>
      <c r="L74" s="55">
        <v>420.90301374730728</v>
      </c>
      <c r="M74" s="43">
        <v>219.15337737327846</v>
      </c>
      <c r="N74" s="43">
        <f t="shared" ref="N74:N82" si="3">SUM(L74:M74)</f>
        <v>640.05639112058577</v>
      </c>
      <c r="O74" s="44">
        <v>54.083264639828677</v>
      </c>
      <c r="P74" s="43">
        <v>43.109950681752238</v>
      </c>
      <c r="Q74" s="44" t="s">
        <v>56</v>
      </c>
      <c r="R74" s="44" t="s">
        <v>56</v>
      </c>
      <c r="S74" s="44" t="s">
        <v>56</v>
      </c>
      <c r="T74" s="44" t="s">
        <v>57</v>
      </c>
      <c r="U74" s="44" t="s">
        <v>57</v>
      </c>
      <c r="V74" s="54" t="s">
        <v>57</v>
      </c>
    </row>
    <row r="75" spans="1:22" x14ac:dyDescent="0.25">
      <c r="A75" s="37" t="s">
        <v>175</v>
      </c>
      <c r="B75" s="38" t="s">
        <v>176</v>
      </c>
      <c r="C75" s="39" t="s">
        <v>172</v>
      </c>
      <c r="D75" s="40"/>
      <c r="E75" s="46">
        <v>410.5390857302832</v>
      </c>
      <c r="F75" s="43" t="s">
        <v>52</v>
      </c>
      <c r="G75" s="43">
        <v>47.315255575546367</v>
      </c>
      <c r="H75" s="43" t="s">
        <v>53</v>
      </c>
      <c r="I75" s="43">
        <v>206.61478998144329</v>
      </c>
      <c r="J75" s="43" t="s">
        <v>52</v>
      </c>
      <c r="K75" s="43">
        <v>22.711052407710046</v>
      </c>
      <c r="L75" s="55">
        <v>403.89099873409293</v>
      </c>
      <c r="M75" s="43">
        <v>173.62521793374808</v>
      </c>
      <c r="N75" s="43">
        <f t="shared" si="3"/>
        <v>577.51621666784104</v>
      </c>
      <c r="O75" s="44">
        <v>45.305264366510691</v>
      </c>
      <c r="P75" s="43">
        <v>41.497782751046451</v>
      </c>
      <c r="Q75" s="44">
        <v>26.046923463132355</v>
      </c>
      <c r="R75" s="44" t="s">
        <v>56</v>
      </c>
      <c r="S75" s="44" t="s">
        <v>56</v>
      </c>
      <c r="T75" s="44" t="s">
        <v>57</v>
      </c>
      <c r="U75" s="44" t="s">
        <v>57</v>
      </c>
      <c r="V75" s="54" t="s">
        <v>57</v>
      </c>
    </row>
    <row r="76" spans="1:22" x14ac:dyDescent="0.25">
      <c r="A76" s="37" t="s">
        <v>177</v>
      </c>
      <c r="B76" s="38" t="s">
        <v>178</v>
      </c>
      <c r="C76" s="39" t="s">
        <v>172</v>
      </c>
      <c r="D76" s="40"/>
      <c r="E76" s="46">
        <v>1813.5872170213488</v>
      </c>
      <c r="F76" s="43" t="s">
        <v>52</v>
      </c>
      <c r="G76" s="43">
        <v>362.6271241620164</v>
      </c>
      <c r="H76" s="43" t="s">
        <v>53</v>
      </c>
      <c r="I76" s="43">
        <v>88.120649176226934</v>
      </c>
      <c r="J76" s="43" t="s">
        <v>52</v>
      </c>
      <c r="K76" s="43">
        <v>18.292775750520498</v>
      </c>
      <c r="L76" s="55">
        <v>520.53212516934286</v>
      </c>
      <c r="M76" s="43">
        <v>194.7328012284265</v>
      </c>
      <c r="N76" s="43">
        <f t="shared" si="3"/>
        <v>715.26492639776939</v>
      </c>
      <c r="O76" s="44">
        <v>374.91365210863586</v>
      </c>
      <c r="P76" s="43">
        <v>72.066807575945944</v>
      </c>
      <c r="Q76" s="44">
        <v>269.39373139808265</v>
      </c>
      <c r="R76" s="44">
        <v>2.5713247699066262</v>
      </c>
      <c r="S76" s="44">
        <v>7.5745551024191311</v>
      </c>
      <c r="T76" s="44" t="s">
        <v>57</v>
      </c>
      <c r="U76" s="44" t="s">
        <v>57</v>
      </c>
      <c r="V76" s="54" t="s">
        <v>57</v>
      </c>
    </row>
    <row r="77" spans="1:22" x14ac:dyDescent="0.25">
      <c r="A77" s="37" t="s">
        <v>179</v>
      </c>
      <c r="B77" s="38" t="s">
        <v>180</v>
      </c>
      <c r="C77" s="39" t="s">
        <v>172</v>
      </c>
      <c r="D77" s="40"/>
      <c r="E77" s="46">
        <v>2157.5730325640193</v>
      </c>
      <c r="F77" s="43" t="s">
        <v>52</v>
      </c>
      <c r="G77" s="43">
        <v>364.16158718741013</v>
      </c>
      <c r="H77" s="43" t="s">
        <v>53</v>
      </c>
      <c r="I77" s="43">
        <v>1030.0495186540768</v>
      </c>
      <c r="J77" s="43" t="s">
        <v>52</v>
      </c>
      <c r="K77" s="43">
        <v>56.152589043855919</v>
      </c>
      <c r="L77" s="55">
        <v>3533.2134052901597</v>
      </c>
      <c r="M77" s="43">
        <v>658.93968233656949</v>
      </c>
      <c r="N77" s="43">
        <f t="shared" si="3"/>
        <v>4192.1530876267288</v>
      </c>
      <c r="O77" s="44">
        <v>557.38148888413264</v>
      </c>
      <c r="P77" s="43">
        <v>698.41269841269832</v>
      </c>
      <c r="Q77" s="44">
        <v>255.51486715733583</v>
      </c>
      <c r="R77" s="44" t="s">
        <v>56</v>
      </c>
      <c r="S77" s="44">
        <v>6.1933740383724167</v>
      </c>
      <c r="T77" s="44" t="s">
        <v>57</v>
      </c>
      <c r="U77" s="44" t="s">
        <v>57</v>
      </c>
      <c r="V77" s="54" t="s">
        <v>57</v>
      </c>
    </row>
    <row r="78" spans="1:22" x14ac:dyDescent="0.25">
      <c r="A78" s="37" t="s">
        <v>181</v>
      </c>
      <c r="B78" s="38" t="s">
        <v>182</v>
      </c>
      <c r="C78" s="39" t="s">
        <v>172</v>
      </c>
      <c r="D78" s="40"/>
      <c r="E78" s="46">
        <v>409.33018311693274</v>
      </c>
      <c r="F78" s="43" t="s">
        <v>52</v>
      </c>
      <c r="G78" s="43">
        <v>46.972206083087656</v>
      </c>
      <c r="H78" s="43" t="s">
        <v>53</v>
      </c>
      <c r="I78" s="43">
        <v>191.81045530505745</v>
      </c>
      <c r="J78" s="43" t="s">
        <v>52</v>
      </c>
      <c r="K78" s="43">
        <v>22.480915176072894</v>
      </c>
      <c r="L78" s="43">
        <v>421.05847602549591</v>
      </c>
      <c r="M78" s="43">
        <v>183.44023416881259</v>
      </c>
      <c r="N78" s="43">
        <f t="shared" si="3"/>
        <v>604.4987101943085</v>
      </c>
      <c r="O78" s="44">
        <v>45.743321961724256</v>
      </c>
      <c r="P78" s="43">
        <v>42.173318413527284</v>
      </c>
      <c r="Q78" s="44">
        <v>18.835443485928341</v>
      </c>
      <c r="R78" s="44" t="s">
        <v>56</v>
      </c>
      <c r="S78" s="44" t="s">
        <v>56</v>
      </c>
      <c r="T78" s="44" t="s">
        <v>57</v>
      </c>
      <c r="U78" s="44" t="s">
        <v>57</v>
      </c>
      <c r="V78" s="54" t="s">
        <v>57</v>
      </c>
    </row>
    <row r="79" spans="1:22" x14ac:dyDescent="0.25">
      <c r="A79" s="37" t="s">
        <v>183</v>
      </c>
      <c r="B79" s="38" t="s">
        <v>184</v>
      </c>
      <c r="C79" s="39" t="s">
        <v>172</v>
      </c>
      <c r="D79" s="40"/>
      <c r="E79" s="46">
        <v>111.68139265581058</v>
      </c>
      <c r="F79" s="43" t="s">
        <v>52</v>
      </c>
      <c r="G79" s="43" t="s">
        <v>52</v>
      </c>
      <c r="H79" s="43" t="s">
        <v>53</v>
      </c>
      <c r="I79" s="43">
        <v>151.108787254329</v>
      </c>
      <c r="J79" s="43" t="s">
        <v>52</v>
      </c>
      <c r="K79" s="43">
        <v>21.500369383688913</v>
      </c>
      <c r="L79" s="43">
        <v>381.8375641281898</v>
      </c>
      <c r="M79" s="43">
        <v>197.08608582990766</v>
      </c>
      <c r="N79" s="43">
        <f t="shared" si="3"/>
        <v>578.92364995809749</v>
      </c>
      <c r="O79" s="44">
        <v>67.361651489614232</v>
      </c>
      <c r="P79" s="43">
        <v>40.928343487090217</v>
      </c>
      <c r="Q79" s="44" t="s">
        <v>56</v>
      </c>
      <c r="R79" s="44" t="s">
        <v>56</v>
      </c>
      <c r="S79" s="44" t="s">
        <v>56</v>
      </c>
      <c r="T79" s="44" t="s">
        <v>57</v>
      </c>
      <c r="U79" s="44" t="s">
        <v>57</v>
      </c>
      <c r="V79" s="54" t="s">
        <v>57</v>
      </c>
    </row>
    <row r="80" spans="1:22" x14ac:dyDescent="0.25">
      <c r="A80" s="37" t="s">
        <v>185</v>
      </c>
      <c r="B80" s="38" t="s">
        <v>186</v>
      </c>
      <c r="C80" s="39" t="s">
        <v>172</v>
      </c>
      <c r="D80" s="40"/>
      <c r="E80" s="46">
        <v>33.446305636031241</v>
      </c>
      <c r="F80" s="43" t="s">
        <v>52</v>
      </c>
      <c r="G80" s="43" t="s">
        <v>52</v>
      </c>
      <c r="H80" s="43" t="s">
        <v>53</v>
      </c>
      <c r="I80" s="43">
        <v>77.146577266529277</v>
      </c>
      <c r="J80" s="43" t="s">
        <v>52</v>
      </c>
      <c r="K80" s="43">
        <v>44.771989522935371</v>
      </c>
      <c r="L80" s="43">
        <v>374.08665911564179</v>
      </c>
      <c r="M80" s="43">
        <v>338.03723668004915</v>
      </c>
      <c r="N80" s="43">
        <f t="shared" si="3"/>
        <v>712.12389579569094</v>
      </c>
      <c r="O80" s="44">
        <v>11.187878659294155</v>
      </c>
      <c r="P80" s="43">
        <v>46.537361680964807</v>
      </c>
      <c r="Q80" s="44" t="s">
        <v>56</v>
      </c>
      <c r="R80" s="44" t="s">
        <v>56</v>
      </c>
      <c r="S80" s="44" t="s">
        <v>56</v>
      </c>
      <c r="T80" s="44" t="s">
        <v>57</v>
      </c>
      <c r="U80" s="44" t="s">
        <v>57</v>
      </c>
      <c r="V80" s="54" t="s">
        <v>57</v>
      </c>
    </row>
    <row r="81" spans="1:22" x14ac:dyDescent="0.25">
      <c r="A81" s="37" t="s">
        <v>187</v>
      </c>
      <c r="B81" s="38" t="s">
        <v>188</v>
      </c>
      <c r="C81" s="39" t="s">
        <v>172</v>
      </c>
      <c r="D81" s="40"/>
      <c r="E81" s="46">
        <v>108.05044305220338</v>
      </c>
      <c r="F81" s="43" t="s">
        <v>52</v>
      </c>
      <c r="G81" s="43" t="s">
        <v>52</v>
      </c>
      <c r="H81" s="43" t="s">
        <v>53</v>
      </c>
      <c r="I81" s="43">
        <v>661.67379202165284</v>
      </c>
      <c r="J81" s="43" t="s">
        <v>52</v>
      </c>
      <c r="K81" s="43">
        <v>55.244576775840066</v>
      </c>
      <c r="L81" s="43">
        <v>1880.9381038043841</v>
      </c>
      <c r="M81" s="43">
        <v>677.81394456085332</v>
      </c>
      <c r="N81" s="43">
        <f t="shared" si="3"/>
        <v>2558.7520483652374</v>
      </c>
      <c r="O81" s="44">
        <v>14.010916495114911</v>
      </c>
      <c r="P81" s="43">
        <v>170.9353889510547</v>
      </c>
      <c r="Q81" s="44">
        <v>3.7861099294518712</v>
      </c>
      <c r="R81" s="44" t="s">
        <v>56</v>
      </c>
      <c r="S81" s="44" t="s">
        <v>56</v>
      </c>
      <c r="T81" s="44" t="s">
        <v>57</v>
      </c>
      <c r="U81" s="44" t="s">
        <v>57</v>
      </c>
      <c r="V81" s="54" t="s">
        <v>57</v>
      </c>
    </row>
    <row r="82" spans="1:22" x14ac:dyDescent="0.25">
      <c r="A82" s="37" t="s">
        <v>189</v>
      </c>
      <c r="B82" s="38" t="s">
        <v>190</v>
      </c>
      <c r="C82" s="39" t="s">
        <v>172</v>
      </c>
      <c r="D82" s="40"/>
      <c r="E82" s="46">
        <v>978.93540218281146</v>
      </c>
      <c r="F82" s="43" t="s">
        <v>52</v>
      </c>
      <c r="G82" s="43">
        <v>144.35416817626572</v>
      </c>
      <c r="H82" s="43" t="s">
        <v>53</v>
      </c>
      <c r="I82" s="43">
        <v>341.25836844749278</v>
      </c>
      <c r="J82" s="43" t="s">
        <v>52</v>
      </c>
      <c r="K82" s="43">
        <v>39.110792719783298</v>
      </c>
      <c r="L82" s="43">
        <v>1498.1455571101785</v>
      </c>
      <c r="M82" s="43">
        <v>399.71848558038346</v>
      </c>
      <c r="N82" s="43">
        <f t="shared" si="3"/>
        <v>1897.864042690562</v>
      </c>
      <c r="O82" s="44">
        <v>185.44999809675835</v>
      </c>
      <c r="P82" s="43">
        <v>176.97791039827592</v>
      </c>
      <c r="Q82" s="44">
        <v>144.29595267989254</v>
      </c>
      <c r="R82" s="44" t="s">
        <v>56</v>
      </c>
      <c r="S82" s="44">
        <v>4.2534641764760401</v>
      </c>
      <c r="T82" s="44" t="s">
        <v>57</v>
      </c>
      <c r="U82" s="44" t="s">
        <v>57</v>
      </c>
      <c r="V82" s="54" t="s">
        <v>57</v>
      </c>
    </row>
  </sheetData>
  <mergeCells count="3">
    <mergeCell ref="D9:D10"/>
    <mergeCell ref="E9:N9"/>
    <mergeCell ref="O9:V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D843-0BDD-4B87-8263-15F8294ED3D6}">
  <dimension ref="A2:V100"/>
  <sheetViews>
    <sheetView topLeftCell="A74" workbookViewId="0">
      <selection activeCell="N11" sqref="N11"/>
    </sheetView>
  </sheetViews>
  <sheetFormatPr defaultRowHeight="15" x14ac:dyDescent="0.25"/>
  <cols>
    <col min="1" max="1" width="23.5703125" customWidth="1"/>
    <col min="2" max="2" width="39.42578125" customWidth="1"/>
    <col min="3" max="3" width="16.85546875" customWidth="1"/>
    <col min="4" max="4" width="15.85546875" customWidth="1"/>
    <col min="14" max="14" width="10" bestFit="1" customWidth="1"/>
    <col min="15" max="15" width="12" style="3" customWidth="1"/>
    <col min="16" max="16" width="10.42578125" style="3" customWidth="1"/>
    <col min="17" max="19" width="9.140625" style="3"/>
    <col min="20" max="20" width="12.5703125" style="3" customWidth="1"/>
    <col min="21" max="21" width="12.140625" style="3" customWidth="1"/>
    <col min="22" max="22" width="14.140625" style="3" customWidth="1"/>
  </cols>
  <sheetData>
    <row r="2" spans="1:22" ht="15.75" x14ac:dyDescent="0.25">
      <c r="A2" s="1" t="s">
        <v>0</v>
      </c>
      <c r="B2" s="1" t="s">
        <v>191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2" ht="16.5" thickBot="1" x14ac:dyDescent="0.3">
      <c r="A3" s="1" t="s">
        <v>16</v>
      </c>
      <c r="B3" s="1" t="s">
        <v>17</v>
      </c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2" ht="15.75" x14ac:dyDescent="0.25">
      <c r="A4" s="1" t="s">
        <v>20</v>
      </c>
      <c r="B4" s="57">
        <v>43709</v>
      </c>
      <c r="D4" s="258" t="s">
        <v>21</v>
      </c>
      <c r="E4" s="248" t="s">
        <v>22</v>
      </c>
      <c r="F4" s="249"/>
      <c r="G4" s="249"/>
      <c r="H4" s="249"/>
      <c r="I4" s="250"/>
      <c r="J4" s="250"/>
      <c r="K4" s="250"/>
      <c r="L4" s="250"/>
      <c r="M4" s="250"/>
      <c r="N4" s="251"/>
      <c r="O4" s="252" t="s">
        <v>23</v>
      </c>
      <c r="P4" s="253"/>
      <c r="Q4" s="253"/>
      <c r="R4" s="253"/>
      <c r="S4" s="253"/>
      <c r="T4" s="253"/>
      <c r="U4" s="253"/>
      <c r="V4" s="254"/>
    </row>
    <row r="5" spans="1:22" ht="15.75" x14ac:dyDescent="0.25">
      <c r="A5" s="1"/>
      <c r="B5" s="8"/>
      <c r="C5" s="8"/>
      <c r="D5" s="259"/>
      <c r="E5" s="15" t="s">
        <v>8</v>
      </c>
      <c r="F5" s="15" t="s">
        <v>24</v>
      </c>
      <c r="G5" s="15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5" t="s">
        <v>30</v>
      </c>
      <c r="M5" s="15" t="s">
        <v>31</v>
      </c>
      <c r="N5" s="15" t="s">
        <v>32</v>
      </c>
      <c r="O5" s="17" t="s">
        <v>33</v>
      </c>
      <c r="P5" s="18" t="s">
        <v>34</v>
      </c>
      <c r="Q5" s="18" t="s">
        <v>35</v>
      </c>
      <c r="R5" s="18" t="s">
        <v>36</v>
      </c>
      <c r="S5" s="18" t="s">
        <v>37</v>
      </c>
      <c r="T5" s="18" t="s">
        <v>38</v>
      </c>
      <c r="U5" s="18" t="s">
        <v>39</v>
      </c>
      <c r="V5" s="19" t="s">
        <v>40</v>
      </c>
    </row>
    <row r="6" spans="1:22" x14ac:dyDescent="0.25">
      <c r="A6" s="2"/>
      <c r="B6" s="2"/>
      <c r="C6" s="20"/>
      <c r="D6" s="21" t="s">
        <v>41</v>
      </c>
      <c r="E6" s="22" t="s">
        <v>42</v>
      </c>
      <c r="F6" s="15" t="s">
        <v>42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5" t="s">
        <v>42</v>
      </c>
      <c r="N6" s="15" t="s">
        <v>42</v>
      </c>
      <c r="O6" s="17" t="s">
        <v>42</v>
      </c>
      <c r="P6" s="18" t="s">
        <v>42</v>
      </c>
      <c r="Q6" s="18" t="s">
        <v>42</v>
      </c>
      <c r="R6" s="18" t="s">
        <v>42</v>
      </c>
      <c r="S6" s="24" t="s">
        <v>42</v>
      </c>
      <c r="T6" s="24" t="s">
        <v>42</v>
      </c>
      <c r="U6" s="24" t="s">
        <v>42</v>
      </c>
      <c r="V6" s="19" t="s">
        <v>42</v>
      </c>
    </row>
    <row r="7" spans="1:22" ht="48" customHeight="1" thickBot="1" x14ac:dyDescent="0.3">
      <c r="A7" s="10"/>
      <c r="B7" s="10"/>
      <c r="C7" s="25"/>
      <c r="D7" s="26" t="s">
        <v>192</v>
      </c>
      <c r="E7" s="27">
        <v>10</v>
      </c>
      <c r="F7" s="27">
        <v>10</v>
      </c>
      <c r="G7" s="27">
        <v>10</v>
      </c>
      <c r="H7" s="27">
        <v>20</v>
      </c>
      <c r="I7" s="27">
        <v>50</v>
      </c>
      <c r="J7" s="27">
        <v>10</v>
      </c>
      <c r="K7" s="27">
        <v>10</v>
      </c>
      <c r="L7" s="27">
        <v>10</v>
      </c>
      <c r="M7" s="27">
        <v>10</v>
      </c>
      <c r="N7" s="27">
        <v>20</v>
      </c>
      <c r="O7" s="58">
        <v>10</v>
      </c>
      <c r="P7" s="59" t="s">
        <v>46</v>
      </c>
      <c r="Q7" s="60" t="s">
        <v>193</v>
      </c>
      <c r="R7" s="59">
        <v>50</v>
      </c>
      <c r="S7" s="61">
        <v>50</v>
      </c>
      <c r="T7" s="62" t="s">
        <v>194</v>
      </c>
      <c r="U7" s="62" t="s">
        <v>195</v>
      </c>
      <c r="V7" s="63" t="s">
        <v>195</v>
      </c>
    </row>
    <row r="8" spans="1:22" ht="37.5" customHeight="1" thickBot="1" x14ac:dyDescent="0.3">
      <c r="A8" s="32" t="s">
        <v>43</v>
      </c>
      <c r="B8" s="33" t="s">
        <v>44</v>
      </c>
      <c r="C8" s="33" t="s">
        <v>45</v>
      </c>
      <c r="D8" s="3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  <c r="V8" s="66"/>
    </row>
    <row r="9" spans="1:22" x14ac:dyDescent="0.25">
      <c r="A9" s="37" t="s">
        <v>196</v>
      </c>
      <c r="B9" s="38" t="s">
        <v>197</v>
      </c>
      <c r="C9" s="39" t="s">
        <v>51</v>
      </c>
      <c r="D9" s="40"/>
      <c r="E9" s="41" t="s">
        <v>93</v>
      </c>
      <c r="F9" s="42" t="s">
        <v>93</v>
      </c>
      <c r="G9" s="43" t="s">
        <v>93</v>
      </c>
      <c r="H9" s="43" t="s">
        <v>55</v>
      </c>
      <c r="I9" s="43" t="s">
        <v>198</v>
      </c>
      <c r="J9" s="43" t="s">
        <v>93</v>
      </c>
      <c r="K9" s="43" t="s">
        <v>93</v>
      </c>
      <c r="L9" s="43" t="s">
        <v>93</v>
      </c>
      <c r="M9" s="43" t="s">
        <v>93</v>
      </c>
      <c r="N9" s="43" t="s">
        <v>55</v>
      </c>
      <c r="O9" s="44" t="s">
        <v>93</v>
      </c>
      <c r="P9" s="44" t="s">
        <v>93</v>
      </c>
      <c r="Q9" s="44" t="s">
        <v>199</v>
      </c>
      <c r="R9" s="44" t="s">
        <v>198</v>
      </c>
      <c r="S9" s="44" t="s">
        <v>198</v>
      </c>
      <c r="T9" s="44" t="s">
        <v>200</v>
      </c>
      <c r="U9" s="44" t="s">
        <v>200</v>
      </c>
      <c r="V9" s="54" t="s">
        <v>200</v>
      </c>
    </row>
    <row r="10" spans="1:22" x14ac:dyDescent="0.25">
      <c r="A10" s="37" t="s">
        <v>201</v>
      </c>
      <c r="B10" s="38" t="s">
        <v>202</v>
      </c>
      <c r="C10" s="39" t="s">
        <v>51</v>
      </c>
      <c r="D10" s="40"/>
      <c r="E10" s="41">
        <v>42.863496319595725</v>
      </c>
      <c r="F10" s="42" t="s">
        <v>93</v>
      </c>
      <c r="G10" s="43" t="s">
        <v>93</v>
      </c>
      <c r="H10" s="43" t="s">
        <v>55</v>
      </c>
      <c r="I10" s="43" t="s">
        <v>198</v>
      </c>
      <c r="J10" s="43" t="s">
        <v>93</v>
      </c>
      <c r="K10" s="43" t="s">
        <v>93</v>
      </c>
      <c r="L10" s="43" t="s">
        <v>93</v>
      </c>
      <c r="M10" s="43" t="s">
        <v>93</v>
      </c>
      <c r="N10" s="43" t="s">
        <v>55</v>
      </c>
      <c r="O10" s="44" t="s">
        <v>93</v>
      </c>
      <c r="P10" s="44" t="s">
        <v>93</v>
      </c>
      <c r="Q10" s="44">
        <v>5.9751278797182481</v>
      </c>
      <c r="R10" s="44" t="s">
        <v>198</v>
      </c>
      <c r="S10" s="44" t="s">
        <v>198</v>
      </c>
      <c r="T10" s="44" t="s">
        <v>200</v>
      </c>
      <c r="U10" s="44" t="s">
        <v>200</v>
      </c>
      <c r="V10" s="54" t="s">
        <v>200</v>
      </c>
    </row>
    <row r="11" spans="1:22" x14ac:dyDescent="0.25">
      <c r="A11" s="37" t="s">
        <v>203</v>
      </c>
      <c r="B11" s="38" t="s">
        <v>204</v>
      </c>
      <c r="C11" s="39" t="s">
        <v>51</v>
      </c>
      <c r="D11" s="40"/>
      <c r="E11" s="41">
        <v>124.40217601485048</v>
      </c>
      <c r="F11" s="42" t="s">
        <v>93</v>
      </c>
      <c r="G11" s="43" t="s">
        <v>93</v>
      </c>
      <c r="H11" s="43" t="s">
        <v>55</v>
      </c>
      <c r="I11" s="43" t="s">
        <v>198</v>
      </c>
      <c r="J11" s="43" t="s">
        <v>93</v>
      </c>
      <c r="K11" s="43" t="s">
        <v>93</v>
      </c>
      <c r="L11" s="43" t="s">
        <v>93</v>
      </c>
      <c r="M11" s="43" t="s">
        <v>93</v>
      </c>
      <c r="N11" s="43" t="s">
        <v>55</v>
      </c>
      <c r="O11" s="44">
        <v>21.292160306242344</v>
      </c>
      <c r="P11" s="44" t="s">
        <v>93</v>
      </c>
      <c r="Q11" s="44">
        <v>7.2824105119068063</v>
      </c>
      <c r="R11" s="44" t="s">
        <v>198</v>
      </c>
      <c r="S11" s="44" t="s">
        <v>198</v>
      </c>
      <c r="T11" s="44" t="s">
        <v>200</v>
      </c>
      <c r="U11" s="44" t="s">
        <v>200</v>
      </c>
      <c r="V11" s="54" t="s">
        <v>200</v>
      </c>
    </row>
    <row r="12" spans="1:22" x14ac:dyDescent="0.25">
      <c r="A12" s="37" t="s">
        <v>205</v>
      </c>
      <c r="B12" s="38" t="s">
        <v>206</v>
      </c>
      <c r="C12" s="39" t="s">
        <v>51</v>
      </c>
      <c r="D12" s="40"/>
      <c r="E12" s="45">
        <v>301.33229345261879</v>
      </c>
      <c r="F12" s="42" t="s">
        <v>93</v>
      </c>
      <c r="G12" s="43" t="s">
        <v>93</v>
      </c>
      <c r="H12" s="43" t="s">
        <v>55</v>
      </c>
      <c r="I12" s="43" t="s">
        <v>198</v>
      </c>
      <c r="J12" s="43" t="s">
        <v>93</v>
      </c>
      <c r="K12" s="43" t="s">
        <v>93</v>
      </c>
      <c r="L12" s="43" t="s">
        <v>93</v>
      </c>
      <c r="M12" s="43" t="s">
        <v>93</v>
      </c>
      <c r="N12" s="43" t="s">
        <v>55</v>
      </c>
      <c r="O12" s="44">
        <v>34.864127507446874</v>
      </c>
      <c r="P12" s="44" t="s">
        <v>93</v>
      </c>
      <c r="Q12" s="44">
        <v>12.886119162283933</v>
      </c>
      <c r="R12" s="44" t="s">
        <v>198</v>
      </c>
      <c r="S12" s="44" t="s">
        <v>198</v>
      </c>
      <c r="T12" s="44" t="s">
        <v>200</v>
      </c>
      <c r="U12" s="44" t="s">
        <v>200</v>
      </c>
      <c r="V12" s="54" t="s">
        <v>200</v>
      </c>
    </row>
    <row r="13" spans="1:22" x14ac:dyDescent="0.25">
      <c r="A13" s="37" t="s">
        <v>207</v>
      </c>
      <c r="B13" s="38" t="s">
        <v>208</v>
      </c>
      <c r="C13" s="39" t="s">
        <v>51</v>
      </c>
      <c r="D13" s="40"/>
      <c r="E13" s="41">
        <v>27.699715107060438</v>
      </c>
      <c r="F13" s="43" t="s">
        <v>93</v>
      </c>
      <c r="G13" s="43" t="s">
        <v>93</v>
      </c>
      <c r="H13" s="43" t="s">
        <v>55</v>
      </c>
      <c r="I13" s="43" t="s">
        <v>198</v>
      </c>
      <c r="J13" s="43" t="s">
        <v>93</v>
      </c>
      <c r="K13" s="43" t="s">
        <v>93</v>
      </c>
      <c r="L13" s="43" t="s">
        <v>93</v>
      </c>
      <c r="M13" s="43" t="s">
        <v>93</v>
      </c>
      <c r="N13" s="43" t="s">
        <v>55</v>
      </c>
      <c r="O13" s="44" t="s">
        <v>93</v>
      </c>
      <c r="P13" s="44" t="s">
        <v>93</v>
      </c>
      <c r="Q13" s="44">
        <v>7.422731832212941</v>
      </c>
      <c r="R13" s="44" t="s">
        <v>198</v>
      </c>
      <c r="S13" s="44" t="s">
        <v>198</v>
      </c>
      <c r="T13" s="44" t="s">
        <v>200</v>
      </c>
      <c r="U13" s="44" t="s">
        <v>200</v>
      </c>
      <c r="V13" s="54" t="s">
        <v>200</v>
      </c>
    </row>
    <row r="14" spans="1:22" x14ac:dyDescent="0.25">
      <c r="A14" s="37" t="s">
        <v>209</v>
      </c>
      <c r="B14" s="38" t="s">
        <v>210</v>
      </c>
      <c r="C14" s="39" t="s">
        <v>51</v>
      </c>
      <c r="D14" s="40"/>
      <c r="E14" s="46">
        <v>58.940933056604734</v>
      </c>
      <c r="F14" s="43" t="s">
        <v>93</v>
      </c>
      <c r="G14" s="43" t="s">
        <v>93</v>
      </c>
      <c r="H14" s="43" t="s">
        <v>55</v>
      </c>
      <c r="I14" s="43" t="s">
        <v>198</v>
      </c>
      <c r="J14" s="43" t="s">
        <v>93</v>
      </c>
      <c r="K14" s="43" t="s">
        <v>93</v>
      </c>
      <c r="L14" s="43" t="s">
        <v>93</v>
      </c>
      <c r="M14" s="43" t="s">
        <v>93</v>
      </c>
      <c r="N14" s="43" t="s">
        <v>55</v>
      </c>
      <c r="O14" s="44">
        <v>12.105942213793432</v>
      </c>
      <c r="P14" s="43" t="s">
        <v>93</v>
      </c>
      <c r="Q14" s="44">
        <v>4.9857295655691818</v>
      </c>
      <c r="R14" s="44" t="s">
        <v>198</v>
      </c>
      <c r="S14" s="44" t="s">
        <v>198</v>
      </c>
      <c r="T14" s="44" t="s">
        <v>200</v>
      </c>
      <c r="U14" s="44" t="s">
        <v>200</v>
      </c>
      <c r="V14" s="54" t="s">
        <v>200</v>
      </c>
    </row>
    <row r="15" spans="1:22" x14ac:dyDescent="0.25">
      <c r="A15" s="37" t="s">
        <v>211</v>
      </c>
      <c r="B15" s="38" t="s">
        <v>212</v>
      </c>
      <c r="C15" s="39" t="s">
        <v>51</v>
      </c>
      <c r="D15" s="40"/>
      <c r="E15" s="46">
        <v>16.321078210202</v>
      </c>
      <c r="F15" s="43" t="s">
        <v>93</v>
      </c>
      <c r="G15" s="43" t="s">
        <v>93</v>
      </c>
      <c r="H15" s="43" t="s">
        <v>55</v>
      </c>
      <c r="I15" s="43" t="s">
        <v>198</v>
      </c>
      <c r="J15" s="43" t="s">
        <v>93</v>
      </c>
      <c r="K15" s="43" t="s">
        <v>93</v>
      </c>
      <c r="L15" s="43" t="s">
        <v>93</v>
      </c>
      <c r="M15" s="43" t="s">
        <v>93</v>
      </c>
      <c r="N15" s="43" t="s">
        <v>55</v>
      </c>
      <c r="O15" s="44" t="s">
        <v>93</v>
      </c>
      <c r="P15" s="43" t="s">
        <v>93</v>
      </c>
      <c r="Q15" s="44" t="s">
        <v>199</v>
      </c>
      <c r="R15" s="44" t="s">
        <v>198</v>
      </c>
      <c r="S15" s="44" t="s">
        <v>198</v>
      </c>
      <c r="T15" s="44" t="s">
        <v>200</v>
      </c>
      <c r="U15" s="44" t="s">
        <v>200</v>
      </c>
      <c r="V15" s="54" t="s">
        <v>200</v>
      </c>
    </row>
    <row r="16" spans="1:22" x14ac:dyDescent="0.25">
      <c r="A16" s="37" t="s">
        <v>213</v>
      </c>
      <c r="B16" s="38" t="s">
        <v>214</v>
      </c>
      <c r="C16" s="39" t="s">
        <v>51</v>
      </c>
      <c r="D16" s="40"/>
      <c r="E16" s="46">
        <v>74.432470060459167</v>
      </c>
      <c r="F16" s="43" t="s">
        <v>93</v>
      </c>
      <c r="G16" s="43" t="s">
        <v>93</v>
      </c>
      <c r="H16" s="43" t="s">
        <v>55</v>
      </c>
      <c r="I16" s="43" t="s">
        <v>198</v>
      </c>
      <c r="J16" s="43" t="s">
        <v>93</v>
      </c>
      <c r="K16" s="43" t="s">
        <v>93</v>
      </c>
      <c r="L16" s="43" t="s">
        <v>93</v>
      </c>
      <c r="M16" s="43" t="s">
        <v>93</v>
      </c>
      <c r="N16" s="43" t="s">
        <v>55</v>
      </c>
      <c r="O16" s="44">
        <v>22.882496035434329</v>
      </c>
      <c r="P16" s="43" t="s">
        <v>93</v>
      </c>
      <c r="Q16" s="44">
        <v>3.2731111763825687</v>
      </c>
      <c r="R16" s="44" t="s">
        <v>198</v>
      </c>
      <c r="S16" s="44" t="s">
        <v>198</v>
      </c>
      <c r="T16" s="44" t="s">
        <v>200</v>
      </c>
      <c r="U16" s="44" t="s">
        <v>200</v>
      </c>
      <c r="V16" s="54" t="s">
        <v>200</v>
      </c>
    </row>
    <row r="17" spans="1:22" x14ac:dyDescent="0.25">
      <c r="A17" s="37" t="s">
        <v>215</v>
      </c>
      <c r="B17" s="38" t="s">
        <v>216</v>
      </c>
      <c r="C17" s="39" t="s">
        <v>51</v>
      </c>
      <c r="D17" s="40"/>
      <c r="E17" s="46">
        <v>104.76583347298671</v>
      </c>
      <c r="F17" s="43" t="s">
        <v>93</v>
      </c>
      <c r="G17" s="43" t="s">
        <v>93</v>
      </c>
      <c r="H17" s="43" t="s">
        <v>55</v>
      </c>
      <c r="I17" s="43" t="s">
        <v>198</v>
      </c>
      <c r="J17" s="43" t="s">
        <v>93</v>
      </c>
      <c r="K17" s="43" t="s">
        <v>93</v>
      </c>
      <c r="L17" s="43" t="s">
        <v>93</v>
      </c>
      <c r="M17" s="43" t="s">
        <v>93</v>
      </c>
      <c r="N17" s="43" t="s">
        <v>55</v>
      </c>
      <c r="O17" s="44">
        <v>20.950944606311744</v>
      </c>
      <c r="P17" s="43" t="s">
        <v>93</v>
      </c>
      <c r="Q17" s="44">
        <v>10.169804314936018</v>
      </c>
      <c r="R17" s="44" t="s">
        <v>198</v>
      </c>
      <c r="S17" s="44" t="s">
        <v>198</v>
      </c>
      <c r="T17" s="44" t="s">
        <v>200</v>
      </c>
      <c r="U17" s="44" t="s">
        <v>200</v>
      </c>
      <c r="V17" s="54" t="s">
        <v>200</v>
      </c>
    </row>
    <row r="18" spans="1:22" x14ac:dyDescent="0.25">
      <c r="A18" s="37" t="s">
        <v>217</v>
      </c>
      <c r="B18" s="38" t="s">
        <v>218</v>
      </c>
      <c r="C18" s="39" t="s">
        <v>51</v>
      </c>
      <c r="D18" s="40"/>
      <c r="E18" s="46">
        <v>18.61343508695035</v>
      </c>
      <c r="F18" s="43" t="s">
        <v>93</v>
      </c>
      <c r="G18" s="43" t="s">
        <v>93</v>
      </c>
      <c r="H18" s="43" t="s">
        <v>55</v>
      </c>
      <c r="I18" s="43" t="s">
        <v>198</v>
      </c>
      <c r="J18" s="43" t="s">
        <v>93</v>
      </c>
      <c r="K18" s="43" t="s">
        <v>93</v>
      </c>
      <c r="L18" s="43" t="s">
        <v>93</v>
      </c>
      <c r="M18" s="43" t="s">
        <v>93</v>
      </c>
      <c r="N18" s="43" t="s">
        <v>55</v>
      </c>
      <c r="O18" s="44" t="s">
        <v>93</v>
      </c>
      <c r="P18" s="43" t="s">
        <v>93</v>
      </c>
      <c r="Q18" s="44" t="s">
        <v>199</v>
      </c>
      <c r="R18" s="44" t="s">
        <v>198</v>
      </c>
      <c r="S18" s="44" t="s">
        <v>198</v>
      </c>
      <c r="T18" s="44" t="s">
        <v>200</v>
      </c>
      <c r="U18" s="44" t="s">
        <v>200</v>
      </c>
      <c r="V18" s="54" t="s">
        <v>200</v>
      </c>
    </row>
    <row r="19" spans="1:22" x14ac:dyDescent="0.25">
      <c r="A19" s="47"/>
      <c r="B19" s="47"/>
      <c r="C19" s="48"/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51"/>
      <c r="Q19" s="52"/>
      <c r="R19" s="52"/>
      <c r="S19" s="52"/>
      <c r="T19" s="52"/>
      <c r="U19" s="52"/>
      <c r="V19" s="53"/>
    </row>
    <row r="20" spans="1:22" x14ac:dyDescent="0.25">
      <c r="A20" s="37" t="s">
        <v>219</v>
      </c>
      <c r="B20" s="38" t="s">
        <v>220</v>
      </c>
      <c r="C20" s="39" t="s">
        <v>80</v>
      </c>
      <c r="D20" s="40"/>
      <c r="E20" s="41">
        <v>15.637890629142234</v>
      </c>
      <c r="F20" s="42" t="s">
        <v>93</v>
      </c>
      <c r="G20" s="43" t="s">
        <v>93</v>
      </c>
      <c r="H20" s="43" t="s">
        <v>55</v>
      </c>
      <c r="I20" s="43" t="s">
        <v>198</v>
      </c>
      <c r="J20" s="43" t="s">
        <v>93</v>
      </c>
      <c r="K20" s="43" t="s">
        <v>93</v>
      </c>
      <c r="L20" s="43" t="s">
        <v>93</v>
      </c>
      <c r="M20" s="43" t="s">
        <v>93</v>
      </c>
      <c r="N20" s="43" t="s">
        <v>55</v>
      </c>
      <c r="O20" s="44" t="s">
        <v>93</v>
      </c>
      <c r="P20" s="44" t="s">
        <v>93</v>
      </c>
      <c r="Q20" s="44" t="s">
        <v>199</v>
      </c>
      <c r="R20" s="44" t="s">
        <v>198</v>
      </c>
      <c r="S20" s="44" t="s">
        <v>198</v>
      </c>
      <c r="T20" s="44" t="s">
        <v>221</v>
      </c>
      <c r="U20" s="44" t="s">
        <v>93</v>
      </c>
      <c r="V20" s="54" t="s">
        <v>93</v>
      </c>
    </row>
    <row r="21" spans="1:22" x14ac:dyDescent="0.25">
      <c r="A21" s="37" t="s">
        <v>222</v>
      </c>
      <c r="B21" s="38" t="s">
        <v>223</v>
      </c>
      <c r="C21" s="39" t="s">
        <v>80</v>
      </c>
      <c r="D21" s="40"/>
      <c r="E21" s="41">
        <v>9.6649099180301796</v>
      </c>
      <c r="F21" s="42" t="s">
        <v>93</v>
      </c>
      <c r="G21" s="43" t="s">
        <v>93</v>
      </c>
      <c r="H21" s="43" t="s">
        <v>55</v>
      </c>
      <c r="I21" s="43" t="s">
        <v>198</v>
      </c>
      <c r="J21" s="43" t="s">
        <v>93</v>
      </c>
      <c r="K21" s="43" t="s">
        <v>93</v>
      </c>
      <c r="L21" s="43">
        <v>9.8921442801294912</v>
      </c>
      <c r="M21" s="43" t="s">
        <v>93</v>
      </c>
      <c r="N21" s="43" t="s">
        <v>55</v>
      </c>
      <c r="O21" s="44" t="s">
        <v>93</v>
      </c>
      <c r="P21" s="44" t="s">
        <v>93</v>
      </c>
      <c r="Q21" s="44" t="s">
        <v>199</v>
      </c>
      <c r="R21" s="44" t="s">
        <v>198</v>
      </c>
      <c r="S21" s="44" t="s">
        <v>198</v>
      </c>
      <c r="T21" s="44" t="s">
        <v>221</v>
      </c>
      <c r="U21" s="44" t="s">
        <v>93</v>
      </c>
      <c r="V21" s="54" t="s">
        <v>93</v>
      </c>
    </row>
    <row r="22" spans="1:22" ht="16.5" customHeight="1" x14ac:dyDescent="0.25">
      <c r="A22" s="37" t="s">
        <v>224</v>
      </c>
      <c r="B22" s="38" t="s">
        <v>225</v>
      </c>
      <c r="C22" s="39" t="s">
        <v>80</v>
      </c>
      <c r="D22" s="40"/>
      <c r="E22" s="41">
        <v>99.729595028790186</v>
      </c>
      <c r="F22" s="42" t="s">
        <v>93</v>
      </c>
      <c r="G22" s="43" t="s">
        <v>93</v>
      </c>
      <c r="H22" s="43" t="s">
        <v>55</v>
      </c>
      <c r="I22" s="43">
        <v>176.68060721600642</v>
      </c>
      <c r="J22" s="43" t="s">
        <v>93</v>
      </c>
      <c r="K22" s="43" t="s">
        <v>93</v>
      </c>
      <c r="L22" s="43">
        <v>52.946698444014125</v>
      </c>
      <c r="M22" s="43">
        <v>9.6399441945630162</v>
      </c>
      <c r="N22" s="43">
        <f t="shared" ref="N22:N25" si="0">SUM(L22:M22)</f>
        <v>62.586642638577139</v>
      </c>
      <c r="O22" s="44">
        <v>29.430094868776401</v>
      </c>
      <c r="P22" s="44" t="s">
        <v>93</v>
      </c>
      <c r="Q22" s="44" t="s">
        <v>199</v>
      </c>
      <c r="R22" s="44" t="s">
        <v>198</v>
      </c>
      <c r="S22" s="44" t="s">
        <v>198</v>
      </c>
      <c r="T22" s="44" t="s">
        <v>221</v>
      </c>
      <c r="U22" s="44" t="s">
        <v>93</v>
      </c>
      <c r="V22" s="54" t="s">
        <v>93</v>
      </c>
    </row>
    <row r="23" spans="1:22" x14ac:dyDescent="0.25">
      <c r="A23" s="37" t="s">
        <v>226</v>
      </c>
      <c r="B23" s="38" t="s">
        <v>227</v>
      </c>
      <c r="C23" s="39" t="s">
        <v>80</v>
      </c>
      <c r="D23" s="40"/>
      <c r="E23" s="46">
        <v>20.093740390019409</v>
      </c>
      <c r="F23" s="42" t="s">
        <v>93</v>
      </c>
      <c r="G23" s="43" t="s">
        <v>93</v>
      </c>
      <c r="H23" s="43" t="s">
        <v>55</v>
      </c>
      <c r="I23" s="44" t="s">
        <v>198</v>
      </c>
      <c r="J23" s="44" t="s">
        <v>93</v>
      </c>
      <c r="K23" s="43" t="s">
        <v>93</v>
      </c>
      <c r="L23" s="44">
        <v>12.052508669915007</v>
      </c>
      <c r="M23" s="44" t="s">
        <v>93</v>
      </c>
      <c r="N23" s="43" t="s">
        <v>55</v>
      </c>
      <c r="O23" s="44" t="s">
        <v>93</v>
      </c>
      <c r="P23" s="44" t="s">
        <v>93</v>
      </c>
      <c r="Q23" s="44" t="s">
        <v>199</v>
      </c>
      <c r="R23" s="44" t="s">
        <v>198</v>
      </c>
      <c r="S23" s="44" t="s">
        <v>198</v>
      </c>
      <c r="T23" s="44" t="s">
        <v>221</v>
      </c>
      <c r="U23" s="44" t="s">
        <v>93</v>
      </c>
      <c r="V23" s="54" t="s">
        <v>93</v>
      </c>
    </row>
    <row r="24" spans="1:22" x14ac:dyDescent="0.25">
      <c r="A24" s="37" t="s">
        <v>228</v>
      </c>
      <c r="B24" s="38" t="s">
        <v>229</v>
      </c>
      <c r="C24" s="39" t="s">
        <v>80</v>
      </c>
      <c r="D24" s="40"/>
      <c r="E24" s="41" t="s">
        <v>93</v>
      </c>
      <c r="F24" s="42" t="s">
        <v>93</v>
      </c>
      <c r="G24" s="43" t="s">
        <v>93</v>
      </c>
      <c r="H24" s="43" t="s">
        <v>55</v>
      </c>
      <c r="I24" s="43" t="s">
        <v>198</v>
      </c>
      <c r="J24" s="43" t="s">
        <v>93</v>
      </c>
      <c r="K24" s="43" t="s">
        <v>93</v>
      </c>
      <c r="L24" s="43" t="s">
        <v>93</v>
      </c>
      <c r="M24" s="43" t="s">
        <v>93</v>
      </c>
      <c r="N24" s="43" t="s">
        <v>55</v>
      </c>
      <c r="O24" s="44" t="s">
        <v>93</v>
      </c>
      <c r="P24" s="44" t="s">
        <v>93</v>
      </c>
      <c r="Q24" s="44" t="s">
        <v>199</v>
      </c>
      <c r="R24" s="44" t="s">
        <v>198</v>
      </c>
      <c r="S24" s="44" t="s">
        <v>198</v>
      </c>
      <c r="T24" s="44" t="s">
        <v>221</v>
      </c>
      <c r="U24" s="44" t="s">
        <v>93</v>
      </c>
      <c r="V24" s="54" t="s">
        <v>93</v>
      </c>
    </row>
    <row r="25" spans="1:22" x14ac:dyDescent="0.25">
      <c r="A25" s="37" t="s">
        <v>230</v>
      </c>
      <c r="B25" s="38" t="s">
        <v>231</v>
      </c>
      <c r="C25" s="39" t="s">
        <v>80</v>
      </c>
      <c r="D25" s="40"/>
      <c r="E25" s="46">
        <v>13.331495286470208</v>
      </c>
      <c r="F25" s="42" t="s">
        <v>93</v>
      </c>
      <c r="G25" s="43" t="s">
        <v>93</v>
      </c>
      <c r="H25" s="43" t="s">
        <v>55</v>
      </c>
      <c r="I25" s="43">
        <v>66.030823412661405</v>
      </c>
      <c r="J25" s="43" t="s">
        <v>93</v>
      </c>
      <c r="K25" s="43" t="s">
        <v>93</v>
      </c>
      <c r="L25" s="43">
        <v>17.535549993568058</v>
      </c>
      <c r="M25" s="43">
        <v>13.46073160892027</v>
      </c>
      <c r="N25" s="43">
        <f t="shared" si="0"/>
        <v>30.996281602488327</v>
      </c>
      <c r="O25" s="44" t="s">
        <v>93</v>
      </c>
      <c r="P25" s="43" t="s">
        <v>93</v>
      </c>
      <c r="Q25" s="44" t="s">
        <v>199</v>
      </c>
      <c r="R25" s="44" t="s">
        <v>198</v>
      </c>
      <c r="S25" s="44" t="s">
        <v>198</v>
      </c>
      <c r="T25" s="44" t="s">
        <v>221</v>
      </c>
      <c r="U25" s="44" t="s">
        <v>93</v>
      </c>
      <c r="V25" s="54" t="s">
        <v>93</v>
      </c>
    </row>
    <row r="26" spans="1:22" x14ac:dyDescent="0.25">
      <c r="A26" s="37" t="s">
        <v>232</v>
      </c>
      <c r="B26" s="38" t="s">
        <v>233</v>
      </c>
      <c r="C26" s="39" t="s">
        <v>80</v>
      </c>
      <c r="D26" s="40"/>
      <c r="E26" s="46" t="s">
        <v>93</v>
      </c>
      <c r="F26" s="42" t="s">
        <v>93</v>
      </c>
      <c r="G26" s="43" t="s">
        <v>93</v>
      </c>
      <c r="H26" s="43" t="s">
        <v>55</v>
      </c>
      <c r="I26" s="43" t="s">
        <v>198</v>
      </c>
      <c r="J26" s="43" t="s">
        <v>93</v>
      </c>
      <c r="K26" s="43" t="s">
        <v>93</v>
      </c>
      <c r="L26" s="43" t="s">
        <v>93</v>
      </c>
      <c r="M26" s="43" t="s">
        <v>93</v>
      </c>
      <c r="N26" s="43" t="s">
        <v>55</v>
      </c>
      <c r="O26" s="44" t="s">
        <v>93</v>
      </c>
      <c r="P26" s="43" t="s">
        <v>93</v>
      </c>
      <c r="Q26" s="44" t="s">
        <v>199</v>
      </c>
      <c r="R26" s="44" t="s">
        <v>198</v>
      </c>
      <c r="S26" s="44" t="s">
        <v>198</v>
      </c>
      <c r="T26" s="44" t="s">
        <v>221</v>
      </c>
      <c r="U26" s="44" t="s">
        <v>93</v>
      </c>
      <c r="V26" s="54" t="s">
        <v>93</v>
      </c>
    </row>
    <row r="27" spans="1:22" x14ac:dyDescent="0.25">
      <c r="A27" s="37" t="s">
        <v>234</v>
      </c>
      <c r="B27" s="38" t="s">
        <v>235</v>
      </c>
      <c r="C27" s="39" t="s">
        <v>80</v>
      </c>
      <c r="D27" s="40"/>
      <c r="E27" s="46">
        <v>11.402606491840134</v>
      </c>
      <c r="F27" s="42" t="s">
        <v>93</v>
      </c>
      <c r="G27" s="43" t="s">
        <v>93</v>
      </c>
      <c r="H27" s="43" t="s">
        <v>55</v>
      </c>
      <c r="I27" s="43">
        <v>88.444391384964362</v>
      </c>
      <c r="J27" s="43" t="s">
        <v>93</v>
      </c>
      <c r="K27" s="43" t="s">
        <v>93</v>
      </c>
      <c r="L27" s="43">
        <v>16.975526676873994</v>
      </c>
      <c r="M27" s="43" t="s">
        <v>93</v>
      </c>
      <c r="N27" s="43" t="s">
        <v>55</v>
      </c>
      <c r="O27" s="44" t="s">
        <v>93</v>
      </c>
      <c r="P27" s="43" t="s">
        <v>93</v>
      </c>
      <c r="Q27" s="44" t="s">
        <v>199</v>
      </c>
      <c r="R27" s="44" t="s">
        <v>198</v>
      </c>
      <c r="S27" s="44" t="s">
        <v>198</v>
      </c>
      <c r="T27" s="44" t="s">
        <v>221</v>
      </c>
      <c r="U27" s="44" t="s">
        <v>93</v>
      </c>
      <c r="V27" s="54" t="s">
        <v>93</v>
      </c>
    </row>
    <row r="28" spans="1:22" x14ac:dyDescent="0.25">
      <c r="A28" s="37" t="s">
        <v>236</v>
      </c>
      <c r="B28" s="38" t="s">
        <v>237</v>
      </c>
      <c r="C28" s="39" t="s">
        <v>80</v>
      </c>
      <c r="D28" s="40"/>
      <c r="E28" s="46" t="s">
        <v>93</v>
      </c>
      <c r="F28" s="42" t="s">
        <v>93</v>
      </c>
      <c r="G28" s="43" t="s">
        <v>93</v>
      </c>
      <c r="H28" s="43" t="s">
        <v>55</v>
      </c>
      <c r="I28" s="43" t="s">
        <v>198</v>
      </c>
      <c r="J28" s="43" t="s">
        <v>93</v>
      </c>
      <c r="K28" s="43" t="s">
        <v>93</v>
      </c>
      <c r="L28" s="43" t="s">
        <v>93</v>
      </c>
      <c r="M28" s="43" t="s">
        <v>93</v>
      </c>
      <c r="N28" s="43" t="s">
        <v>55</v>
      </c>
      <c r="O28" s="44" t="s">
        <v>93</v>
      </c>
      <c r="P28" s="43" t="s">
        <v>93</v>
      </c>
      <c r="Q28" s="44" t="s">
        <v>199</v>
      </c>
      <c r="R28" s="44" t="s">
        <v>198</v>
      </c>
      <c r="S28" s="44" t="s">
        <v>198</v>
      </c>
      <c r="T28" s="44" t="s">
        <v>221</v>
      </c>
      <c r="U28" s="44" t="s">
        <v>93</v>
      </c>
      <c r="V28" s="54" t="s">
        <v>93</v>
      </c>
    </row>
    <row r="29" spans="1:22" x14ac:dyDescent="0.25">
      <c r="A29" s="37" t="s">
        <v>238</v>
      </c>
      <c r="B29" s="38" t="s">
        <v>239</v>
      </c>
      <c r="C29" s="39" t="s">
        <v>80</v>
      </c>
      <c r="D29" s="40"/>
      <c r="E29" s="46">
        <v>18.173334888603758</v>
      </c>
      <c r="F29" s="42" t="s">
        <v>93</v>
      </c>
      <c r="G29" s="43" t="s">
        <v>93</v>
      </c>
      <c r="H29" s="43" t="s">
        <v>55</v>
      </c>
      <c r="I29" s="43">
        <v>168.76769772014191</v>
      </c>
      <c r="J29" s="43" t="s">
        <v>93</v>
      </c>
      <c r="K29" s="43" t="s">
        <v>93</v>
      </c>
      <c r="L29" s="43">
        <v>11.035245046623382</v>
      </c>
      <c r="M29" s="43" t="s">
        <v>93</v>
      </c>
      <c r="N29" s="43" t="s">
        <v>55</v>
      </c>
      <c r="O29" s="44">
        <v>19.285368049304065</v>
      </c>
      <c r="P29" s="43" t="s">
        <v>93</v>
      </c>
      <c r="Q29" s="44" t="s">
        <v>199</v>
      </c>
      <c r="R29" s="44" t="s">
        <v>198</v>
      </c>
      <c r="S29" s="44" t="s">
        <v>198</v>
      </c>
      <c r="T29" s="44" t="s">
        <v>221</v>
      </c>
      <c r="U29" s="44" t="s">
        <v>93</v>
      </c>
      <c r="V29" s="54" t="s">
        <v>93</v>
      </c>
    </row>
    <row r="30" spans="1:22" x14ac:dyDescent="0.25">
      <c r="A30" s="47"/>
      <c r="B30" s="47"/>
      <c r="C30" s="48"/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51"/>
      <c r="Q30" s="52"/>
      <c r="R30" s="52"/>
      <c r="S30" s="52"/>
      <c r="T30" s="52"/>
      <c r="U30" s="52"/>
      <c r="V30" s="53"/>
    </row>
    <row r="31" spans="1:22" x14ac:dyDescent="0.25">
      <c r="A31" s="37" t="s">
        <v>240</v>
      </c>
      <c r="B31" s="38" t="s">
        <v>241</v>
      </c>
      <c r="C31" s="39" t="s">
        <v>102</v>
      </c>
      <c r="D31" s="40"/>
      <c r="E31" s="41">
        <v>101.69146518295341</v>
      </c>
      <c r="F31" s="42" t="s">
        <v>93</v>
      </c>
      <c r="G31" s="43">
        <v>14.687782852059033</v>
      </c>
      <c r="H31" s="43" t="s">
        <v>55</v>
      </c>
      <c r="I31" s="43">
        <v>77.485828434250053</v>
      </c>
      <c r="J31" s="43" t="s">
        <v>93</v>
      </c>
      <c r="K31" s="43" t="s">
        <v>93</v>
      </c>
      <c r="L31" s="43">
        <v>57.109803635105919</v>
      </c>
      <c r="M31" s="43">
        <v>38.541052048222205</v>
      </c>
      <c r="N31" s="43">
        <f>SUM(L31:M31)</f>
        <v>95.650855683328132</v>
      </c>
      <c r="O31" s="44">
        <v>26.185405266840263</v>
      </c>
      <c r="P31" s="44">
        <v>11.503053317596301</v>
      </c>
      <c r="Q31" s="44" t="s">
        <v>198</v>
      </c>
      <c r="R31" s="44" t="s">
        <v>198</v>
      </c>
      <c r="S31" s="44" t="s">
        <v>198</v>
      </c>
      <c r="T31" s="44" t="s">
        <v>221</v>
      </c>
      <c r="U31" s="44" t="s">
        <v>221</v>
      </c>
      <c r="V31" s="54" t="s">
        <v>221</v>
      </c>
    </row>
    <row r="32" spans="1:22" x14ac:dyDescent="0.25">
      <c r="A32" s="37" t="s">
        <v>242</v>
      </c>
      <c r="B32" s="38" t="s">
        <v>243</v>
      </c>
      <c r="C32" s="39" t="s">
        <v>102</v>
      </c>
      <c r="D32" s="40"/>
      <c r="E32" s="41" t="s">
        <v>93</v>
      </c>
      <c r="F32" s="43" t="s">
        <v>93</v>
      </c>
      <c r="G32" s="43" t="s">
        <v>93</v>
      </c>
      <c r="H32" s="43" t="s">
        <v>55</v>
      </c>
      <c r="I32" s="43" t="s">
        <v>198</v>
      </c>
      <c r="J32" s="43" t="s">
        <v>93</v>
      </c>
      <c r="K32" s="43" t="s">
        <v>93</v>
      </c>
      <c r="L32" s="43">
        <v>21.660025501221305</v>
      </c>
      <c r="M32" s="43" t="s">
        <v>93</v>
      </c>
      <c r="N32" s="43">
        <f t="shared" ref="N32:N40" si="1">SUM(L32:M32)</f>
        <v>21.660025501221305</v>
      </c>
      <c r="O32" s="44" t="s">
        <v>93</v>
      </c>
      <c r="P32" s="44" t="s">
        <v>93</v>
      </c>
      <c r="Q32" s="44" t="s">
        <v>198</v>
      </c>
      <c r="R32" s="44" t="s">
        <v>198</v>
      </c>
      <c r="S32" s="44" t="s">
        <v>198</v>
      </c>
      <c r="T32" s="44" t="s">
        <v>221</v>
      </c>
      <c r="U32" s="44" t="s">
        <v>221</v>
      </c>
      <c r="V32" s="54" t="s">
        <v>221</v>
      </c>
    </row>
    <row r="33" spans="1:22" x14ac:dyDescent="0.25">
      <c r="A33" s="37" t="s">
        <v>244</v>
      </c>
      <c r="B33" s="38" t="s">
        <v>245</v>
      </c>
      <c r="C33" s="39" t="s">
        <v>102</v>
      </c>
      <c r="D33" s="40"/>
      <c r="E33" s="46" t="s">
        <v>93</v>
      </c>
      <c r="F33" s="43" t="s">
        <v>93</v>
      </c>
      <c r="G33" s="43" t="s">
        <v>93</v>
      </c>
      <c r="H33" s="43" t="s">
        <v>55</v>
      </c>
      <c r="I33" s="43" t="s">
        <v>198</v>
      </c>
      <c r="J33" s="43" t="s">
        <v>93</v>
      </c>
      <c r="K33" s="43" t="s">
        <v>93</v>
      </c>
      <c r="L33" s="55">
        <v>17.654738595706519</v>
      </c>
      <c r="M33" s="43">
        <v>12.857011417303475</v>
      </c>
      <c r="N33" s="43">
        <f t="shared" si="1"/>
        <v>30.511750013009994</v>
      </c>
      <c r="O33" s="56" t="s">
        <v>93</v>
      </c>
      <c r="P33" s="43" t="s">
        <v>93</v>
      </c>
      <c r="Q33" s="44" t="s">
        <v>198</v>
      </c>
      <c r="R33" s="44" t="s">
        <v>198</v>
      </c>
      <c r="S33" s="44" t="s">
        <v>198</v>
      </c>
      <c r="T33" s="44" t="s">
        <v>221</v>
      </c>
      <c r="U33" s="44" t="s">
        <v>221</v>
      </c>
      <c r="V33" s="54" t="s">
        <v>221</v>
      </c>
    </row>
    <row r="34" spans="1:22" x14ac:dyDescent="0.25">
      <c r="A34" s="37" t="s">
        <v>246</v>
      </c>
      <c r="B34" s="38" t="s">
        <v>247</v>
      </c>
      <c r="C34" s="39" t="s">
        <v>102</v>
      </c>
      <c r="D34" s="40"/>
      <c r="E34" s="46" t="s">
        <v>93</v>
      </c>
      <c r="F34" s="43" t="s">
        <v>93</v>
      </c>
      <c r="G34" s="43" t="s">
        <v>93</v>
      </c>
      <c r="H34" s="43" t="s">
        <v>55</v>
      </c>
      <c r="I34" s="43" t="s">
        <v>198</v>
      </c>
      <c r="J34" s="43" t="s">
        <v>93</v>
      </c>
      <c r="K34" s="43" t="s">
        <v>93</v>
      </c>
      <c r="L34" s="55">
        <v>11.716226703752884</v>
      </c>
      <c r="M34" s="43" t="s">
        <v>93</v>
      </c>
      <c r="N34" s="43" t="s">
        <v>55</v>
      </c>
      <c r="O34" s="56" t="s">
        <v>93</v>
      </c>
      <c r="P34" s="43" t="s">
        <v>93</v>
      </c>
      <c r="Q34" s="44" t="s">
        <v>198</v>
      </c>
      <c r="R34" s="44" t="s">
        <v>198</v>
      </c>
      <c r="S34" s="44" t="s">
        <v>198</v>
      </c>
      <c r="T34" s="44" t="s">
        <v>221</v>
      </c>
      <c r="U34" s="44" t="s">
        <v>221</v>
      </c>
      <c r="V34" s="54" t="s">
        <v>221</v>
      </c>
    </row>
    <row r="35" spans="1:22" x14ac:dyDescent="0.25">
      <c r="A35" s="37" t="s">
        <v>248</v>
      </c>
      <c r="B35" s="38" t="s">
        <v>249</v>
      </c>
      <c r="C35" s="39" t="s">
        <v>102</v>
      </c>
      <c r="D35" s="40"/>
      <c r="E35" s="46">
        <v>20.038121947853455</v>
      </c>
      <c r="F35" s="43" t="s">
        <v>93</v>
      </c>
      <c r="G35" s="43" t="s">
        <v>93</v>
      </c>
      <c r="H35" s="43" t="s">
        <v>55</v>
      </c>
      <c r="I35" s="43" t="s">
        <v>198</v>
      </c>
      <c r="J35" s="43" t="s">
        <v>93</v>
      </c>
      <c r="K35" s="43" t="s">
        <v>93</v>
      </c>
      <c r="L35" s="55">
        <v>16.993494153796981</v>
      </c>
      <c r="M35" s="43" t="s">
        <v>93</v>
      </c>
      <c r="N35" s="43" t="s">
        <v>55</v>
      </c>
      <c r="O35" s="56" t="s">
        <v>93</v>
      </c>
      <c r="P35" s="43" t="s">
        <v>93</v>
      </c>
      <c r="Q35" s="44" t="s">
        <v>198</v>
      </c>
      <c r="R35" s="44" t="s">
        <v>198</v>
      </c>
      <c r="S35" s="44" t="s">
        <v>198</v>
      </c>
      <c r="T35" s="44" t="s">
        <v>221</v>
      </c>
      <c r="U35" s="44" t="s">
        <v>221</v>
      </c>
      <c r="V35" s="54" t="s">
        <v>221</v>
      </c>
    </row>
    <row r="36" spans="1:22" x14ac:dyDescent="0.25">
      <c r="A36" s="37" t="s">
        <v>250</v>
      </c>
      <c r="B36" s="38" t="s">
        <v>251</v>
      </c>
      <c r="C36" s="39" t="s">
        <v>102</v>
      </c>
      <c r="D36" s="40"/>
      <c r="E36" s="46">
        <v>35.456200218288281</v>
      </c>
      <c r="F36" s="43" t="s">
        <v>93</v>
      </c>
      <c r="G36" s="43" t="s">
        <v>93</v>
      </c>
      <c r="H36" s="43" t="s">
        <v>55</v>
      </c>
      <c r="I36" s="43">
        <v>63.835127960258276</v>
      </c>
      <c r="J36" s="43" t="s">
        <v>93</v>
      </c>
      <c r="K36" s="43" t="s">
        <v>93</v>
      </c>
      <c r="L36" s="55">
        <v>20.762099469403186</v>
      </c>
      <c r="M36" s="43">
        <v>17.248333464639327</v>
      </c>
      <c r="N36" s="43">
        <f t="shared" si="1"/>
        <v>38.010432934042512</v>
      </c>
      <c r="O36" s="44">
        <v>11.173811896359316</v>
      </c>
      <c r="P36" s="43" t="s">
        <v>93</v>
      </c>
      <c r="Q36" s="44" t="s">
        <v>198</v>
      </c>
      <c r="R36" s="44" t="s">
        <v>198</v>
      </c>
      <c r="S36" s="44" t="s">
        <v>198</v>
      </c>
      <c r="T36" s="44" t="s">
        <v>221</v>
      </c>
      <c r="U36" s="44" t="s">
        <v>221</v>
      </c>
      <c r="V36" s="54" t="s">
        <v>221</v>
      </c>
    </row>
    <row r="37" spans="1:22" x14ac:dyDescent="0.25">
      <c r="A37" s="37" t="s">
        <v>252</v>
      </c>
      <c r="B37" s="38" t="s">
        <v>253</v>
      </c>
      <c r="C37" s="39" t="s">
        <v>102</v>
      </c>
      <c r="D37" s="40"/>
      <c r="E37" s="46">
        <v>38.05717062508598</v>
      </c>
      <c r="F37" s="43" t="s">
        <v>93</v>
      </c>
      <c r="G37" s="43" t="s">
        <v>93</v>
      </c>
      <c r="H37" s="43" t="s">
        <v>55</v>
      </c>
      <c r="I37" s="43">
        <v>815.40166641842688</v>
      </c>
      <c r="J37" s="43" t="s">
        <v>93</v>
      </c>
      <c r="K37" s="43">
        <v>55.948248239527608</v>
      </c>
      <c r="L37" s="55">
        <v>1729.1096140201976</v>
      </c>
      <c r="M37" s="43">
        <v>347.94347380183154</v>
      </c>
      <c r="N37" s="43">
        <f t="shared" si="1"/>
        <v>2077.0530878220293</v>
      </c>
      <c r="O37" s="44" t="s">
        <v>93</v>
      </c>
      <c r="P37" s="43">
        <v>260.72150664545592</v>
      </c>
      <c r="Q37" s="44" t="s">
        <v>198</v>
      </c>
      <c r="R37" s="44" t="s">
        <v>198</v>
      </c>
      <c r="S37" s="44" t="s">
        <v>198</v>
      </c>
      <c r="T37" s="44" t="s">
        <v>221</v>
      </c>
      <c r="U37" s="44" t="s">
        <v>221</v>
      </c>
      <c r="V37" s="54" t="s">
        <v>221</v>
      </c>
    </row>
    <row r="38" spans="1:22" x14ac:dyDescent="0.25">
      <c r="A38" s="37" t="s">
        <v>254</v>
      </c>
      <c r="B38" s="38" t="s">
        <v>255</v>
      </c>
      <c r="C38" s="39" t="s">
        <v>102</v>
      </c>
      <c r="D38" s="40"/>
      <c r="E38" s="46" t="s">
        <v>93</v>
      </c>
      <c r="F38" s="43" t="s">
        <v>93</v>
      </c>
      <c r="G38" s="43" t="s">
        <v>93</v>
      </c>
      <c r="H38" s="43" t="s">
        <v>55</v>
      </c>
      <c r="I38" s="43" t="s">
        <v>198</v>
      </c>
      <c r="J38" s="43" t="s">
        <v>93</v>
      </c>
      <c r="K38" s="43" t="s">
        <v>93</v>
      </c>
      <c r="L38" s="43">
        <v>24.231802777135155</v>
      </c>
      <c r="M38" s="43">
        <v>11.176937217774105</v>
      </c>
      <c r="N38" s="43">
        <f t="shared" si="1"/>
        <v>35.408739994909261</v>
      </c>
      <c r="O38" s="44" t="s">
        <v>93</v>
      </c>
      <c r="P38" s="43" t="s">
        <v>93</v>
      </c>
      <c r="Q38" s="44" t="s">
        <v>198</v>
      </c>
      <c r="R38" s="44" t="s">
        <v>198</v>
      </c>
      <c r="S38" s="44" t="s">
        <v>198</v>
      </c>
      <c r="T38" s="44" t="s">
        <v>221</v>
      </c>
      <c r="U38" s="44" t="s">
        <v>221</v>
      </c>
      <c r="V38" s="54" t="s">
        <v>221</v>
      </c>
    </row>
    <row r="39" spans="1:22" x14ac:dyDescent="0.25">
      <c r="A39" s="37" t="s">
        <v>256</v>
      </c>
      <c r="B39" s="38" t="s">
        <v>257</v>
      </c>
      <c r="C39" s="39" t="s">
        <v>102</v>
      </c>
      <c r="D39" s="40"/>
      <c r="E39" s="46" t="s">
        <v>93</v>
      </c>
      <c r="F39" s="43" t="s">
        <v>93</v>
      </c>
      <c r="G39" s="43" t="s">
        <v>93</v>
      </c>
      <c r="H39" s="43" t="s">
        <v>55</v>
      </c>
      <c r="I39" s="43" t="s">
        <v>198</v>
      </c>
      <c r="J39" s="43" t="s">
        <v>93</v>
      </c>
      <c r="K39" s="43" t="s">
        <v>93</v>
      </c>
      <c r="L39" s="43">
        <v>60.941849376873186</v>
      </c>
      <c r="M39" s="43">
        <v>53.342623533304732</v>
      </c>
      <c r="N39" s="43">
        <f t="shared" si="1"/>
        <v>114.28447291017793</v>
      </c>
      <c r="O39" s="44" t="s">
        <v>93</v>
      </c>
      <c r="P39" s="43" t="s">
        <v>93</v>
      </c>
      <c r="Q39" s="44" t="s">
        <v>198</v>
      </c>
      <c r="R39" s="44" t="s">
        <v>198</v>
      </c>
      <c r="S39" s="44" t="s">
        <v>198</v>
      </c>
      <c r="T39" s="44" t="s">
        <v>221</v>
      </c>
      <c r="U39" s="44" t="s">
        <v>221</v>
      </c>
      <c r="V39" s="54" t="s">
        <v>221</v>
      </c>
    </row>
    <row r="40" spans="1:22" x14ac:dyDescent="0.25">
      <c r="A40" s="37" t="s">
        <v>258</v>
      </c>
      <c r="B40" s="38" t="s">
        <v>259</v>
      </c>
      <c r="C40" s="39" t="s">
        <v>102</v>
      </c>
      <c r="D40" s="40"/>
      <c r="E40" s="46" t="s">
        <v>93</v>
      </c>
      <c r="F40" s="43" t="s">
        <v>93</v>
      </c>
      <c r="G40" s="43" t="s">
        <v>93</v>
      </c>
      <c r="H40" s="43" t="s">
        <v>55</v>
      </c>
      <c r="I40" s="43">
        <v>205.97615146709651</v>
      </c>
      <c r="J40" s="43" t="s">
        <v>93</v>
      </c>
      <c r="K40" s="43" t="s">
        <v>93</v>
      </c>
      <c r="L40" s="43">
        <v>44.319237714479343</v>
      </c>
      <c r="M40" s="43" t="s">
        <v>93</v>
      </c>
      <c r="N40" s="43">
        <f t="shared" si="1"/>
        <v>44.319237714479343</v>
      </c>
      <c r="O40" s="44" t="s">
        <v>93</v>
      </c>
      <c r="P40" s="43">
        <v>17.137578898753013</v>
      </c>
      <c r="Q40" s="44" t="s">
        <v>198</v>
      </c>
      <c r="R40" s="44" t="s">
        <v>198</v>
      </c>
      <c r="S40" s="44" t="s">
        <v>198</v>
      </c>
      <c r="T40" s="44" t="s">
        <v>221</v>
      </c>
      <c r="U40" s="44" t="s">
        <v>221</v>
      </c>
      <c r="V40" s="54" t="s">
        <v>221</v>
      </c>
    </row>
    <row r="41" spans="1:22" x14ac:dyDescent="0.25">
      <c r="A41" s="47"/>
      <c r="B41" s="47"/>
      <c r="C41" s="48"/>
      <c r="D41" s="49"/>
      <c r="E41" s="50"/>
      <c r="F41" s="51"/>
      <c r="G41" s="51"/>
      <c r="H41" s="51"/>
      <c r="I41" s="51"/>
      <c r="J41" s="51"/>
      <c r="K41" s="51"/>
      <c r="L41" s="51"/>
      <c r="M41" s="51"/>
      <c r="N41" s="51"/>
      <c r="O41" s="52"/>
      <c r="P41" s="51"/>
      <c r="Q41" s="52"/>
      <c r="R41" s="52"/>
      <c r="S41" s="52"/>
      <c r="T41" s="52"/>
      <c r="U41" s="52"/>
      <c r="V41" s="53"/>
    </row>
    <row r="42" spans="1:22" x14ac:dyDescent="0.25">
      <c r="A42" s="37" t="s">
        <v>260</v>
      </c>
      <c r="B42" s="38" t="s">
        <v>261</v>
      </c>
      <c r="C42" s="39" t="s">
        <v>129</v>
      </c>
      <c r="D42" s="40"/>
      <c r="E42" s="41">
        <v>382.43164515714943</v>
      </c>
      <c r="F42" s="42" t="s">
        <v>93</v>
      </c>
      <c r="G42" s="43" t="s">
        <v>93</v>
      </c>
      <c r="H42" s="43" t="s">
        <v>55</v>
      </c>
      <c r="I42" s="43">
        <v>97.087138800987816</v>
      </c>
      <c r="J42" s="43" t="s">
        <v>93</v>
      </c>
      <c r="K42" s="43" t="s">
        <v>93</v>
      </c>
      <c r="L42" s="43">
        <v>37.088665860234926</v>
      </c>
      <c r="M42" s="43" t="s">
        <v>93</v>
      </c>
      <c r="N42" s="43">
        <f>SUM(L42:M42)</f>
        <v>37.088665860234926</v>
      </c>
      <c r="O42" s="44">
        <v>25.791878810128782</v>
      </c>
      <c r="P42" s="44" t="s">
        <v>93</v>
      </c>
      <c r="Q42" s="44" t="s">
        <v>198</v>
      </c>
      <c r="R42" s="44" t="s">
        <v>198</v>
      </c>
      <c r="S42" s="44" t="s">
        <v>198</v>
      </c>
      <c r="T42" s="44" t="s">
        <v>221</v>
      </c>
      <c r="U42" s="44" t="s">
        <v>221</v>
      </c>
      <c r="V42" s="54" t="s">
        <v>221</v>
      </c>
    </row>
    <row r="43" spans="1:22" x14ac:dyDescent="0.25">
      <c r="A43" s="37" t="s">
        <v>262</v>
      </c>
      <c r="B43" s="38" t="s">
        <v>263</v>
      </c>
      <c r="C43" s="39" t="s">
        <v>129</v>
      </c>
      <c r="D43" s="40"/>
      <c r="E43" s="41">
        <v>361.91284942679681</v>
      </c>
      <c r="F43" s="42" t="s">
        <v>93</v>
      </c>
      <c r="G43" s="43" t="s">
        <v>93</v>
      </c>
      <c r="H43" s="43" t="s">
        <v>55</v>
      </c>
      <c r="I43" s="43">
        <v>110.04093608726869</v>
      </c>
      <c r="J43" s="43" t="s">
        <v>93</v>
      </c>
      <c r="K43" s="43" t="s">
        <v>93</v>
      </c>
      <c r="L43" s="43">
        <v>43.184313287053726</v>
      </c>
      <c r="M43" s="43" t="s">
        <v>93</v>
      </c>
      <c r="N43" s="43">
        <f t="shared" ref="N43:N60" si="2">SUM(L43:M43)</f>
        <v>43.184313287053726</v>
      </c>
      <c r="O43" s="44">
        <v>35.116465553054383</v>
      </c>
      <c r="P43" s="44" t="s">
        <v>93</v>
      </c>
      <c r="Q43" s="44" t="s">
        <v>198</v>
      </c>
      <c r="R43" s="44" t="s">
        <v>198</v>
      </c>
      <c r="S43" s="44" t="s">
        <v>198</v>
      </c>
      <c r="T43" s="44" t="s">
        <v>221</v>
      </c>
      <c r="U43" s="44" t="s">
        <v>221</v>
      </c>
      <c r="V43" s="54" t="s">
        <v>221</v>
      </c>
    </row>
    <row r="44" spans="1:22" x14ac:dyDescent="0.25">
      <c r="A44" s="37" t="s">
        <v>264</v>
      </c>
      <c r="B44" s="38" t="s">
        <v>265</v>
      </c>
      <c r="C44" s="39" t="s">
        <v>129</v>
      </c>
      <c r="D44" s="40"/>
      <c r="E44" s="41">
        <v>153.40712726985475</v>
      </c>
      <c r="F44" s="42" t="s">
        <v>93</v>
      </c>
      <c r="G44" s="43" t="s">
        <v>93</v>
      </c>
      <c r="H44" s="43" t="s">
        <v>55</v>
      </c>
      <c r="I44" s="43" t="s">
        <v>198</v>
      </c>
      <c r="J44" s="43" t="s">
        <v>93</v>
      </c>
      <c r="K44" s="43" t="s">
        <v>93</v>
      </c>
      <c r="L44" s="43" t="s">
        <v>93</v>
      </c>
      <c r="M44" s="43" t="s">
        <v>93</v>
      </c>
      <c r="N44" s="43" t="s">
        <v>55</v>
      </c>
      <c r="O44" s="44">
        <v>20.027630981479511</v>
      </c>
      <c r="P44" s="44" t="s">
        <v>93</v>
      </c>
      <c r="Q44" s="44" t="s">
        <v>198</v>
      </c>
      <c r="R44" s="44" t="s">
        <v>198</v>
      </c>
      <c r="S44" s="44" t="s">
        <v>198</v>
      </c>
      <c r="T44" s="44" t="s">
        <v>221</v>
      </c>
      <c r="U44" s="44" t="s">
        <v>221</v>
      </c>
      <c r="V44" s="54" t="s">
        <v>221</v>
      </c>
    </row>
    <row r="45" spans="1:22" x14ac:dyDescent="0.25">
      <c r="A45" s="37" t="s">
        <v>266</v>
      </c>
      <c r="B45" s="38" t="s">
        <v>267</v>
      </c>
      <c r="C45" s="39" t="s">
        <v>129</v>
      </c>
      <c r="D45" s="40"/>
      <c r="E45" s="41">
        <v>71.769375845486948</v>
      </c>
      <c r="F45" s="42" t="s">
        <v>93</v>
      </c>
      <c r="G45" s="43" t="s">
        <v>93</v>
      </c>
      <c r="H45" s="43" t="s">
        <v>55</v>
      </c>
      <c r="I45" s="43" t="s">
        <v>198</v>
      </c>
      <c r="J45" s="43" t="s">
        <v>93</v>
      </c>
      <c r="K45" s="43" t="s">
        <v>93</v>
      </c>
      <c r="L45" s="43" t="s">
        <v>93</v>
      </c>
      <c r="M45" s="43" t="s">
        <v>93</v>
      </c>
      <c r="N45" s="43" t="s">
        <v>55</v>
      </c>
      <c r="O45" s="44">
        <v>12.944052093095152</v>
      </c>
      <c r="P45" s="44" t="s">
        <v>93</v>
      </c>
      <c r="Q45" s="44" t="s">
        <v>198</v>
      </c>
      <c r="R45" s="44" t="s">
        <v>198</v>
      </c>
      <c r="S45" s="44" t="s">
        <v>198</v>
      </c>
      <c r="T45" s="44" t="s">
        <v>221</v>
      </c>
      <c r="U45" s="44" t="s">
        <v>221</v>
      </c>
      <c r="V45" s="54" t="s">
        <v>221</v>
      </c>
    </row>
    <row r="46" spans="1:22" x14ac:dyDescent="0.25">
      <c r="A46" s="37" t="s">
        <v>268</v>
      </c>
      <c r="B46" s="38" t="s">
        <v>269</v>
      </c>
      <c r="C46" s="39" t="s">
        <v>129</v>
      </c>
      <c r="D46" s="40"/>
      <c r="E46" s="41">
        <v>89.311070077908212</v>
      </c>
      <c r="F46" s="42" t="s">
        <v>93</v>
      </c>
      <c r="G46" s="43" t="s">
        <v>93</v>
      </c>
      <c r="H46" s="43" t="s">
        <v>55</v>
      </c>
      <c r="I46" s="43">
        <v>60.590110791205234</v>
      </c>
      <c r="J46" s="43" t="s">
        <v>93</v>
      </c>
      <c r="K46" s="43" t="s">
        <v>93</v>
      </c>
      <c r="L46" s="43">
        <v>16.310606652955677</v>
      </c>
      <c r="M46" s="43" t="s">
        <v>93</v>
      </c>
      <c r="N46" s="43" t="s">
        <v>55</v>
      </c>
      <c r="O46" s="44">
        <v>12.58117808457399</v>
      </c>
      <c r="P46" s="44" t="s">
        <v>93</v>
      </c>
      <c r="Q46" s="44" t="s">
        <v>198</v>
      </c>
      <c r="R46" s="44" t="s">
        <v>198</v>
      </c>
      <c r="S46" s="44" t="s">
        <v>198</v>
      </c>
      <c r="T46" s="44" t="s">
        <v>221</v>
      </c>
      <c r="U46" s="44" t="s">
        <v>221</v>
      </c>
      <c r="V46" s="54" t="s">
        <v>221</v>
      </c>
    </row>
    <row r="47" spans="1:22" x14ac:dyDescent="0.25">
      <c r="A47" s="37" t="s">
        <v>270</v>
      </c>
      <c r="B47" s="38" t="s">
        <v>271</v>
      </c>
      <c r="C47" s="39" t="s">
        <v>129</v>
      </c>
      <c r="D47" s="40"/>
      <c r="E47" s="41">
        <v>166.83617548606242</v>
      </c>
      <c r="F47" s="42" t="s">
        <v>93</v>
      </c>
      <c r="G47" s="43" t="s">
        <v>93</v>
      </c>
      <c r="H47" s="43" t="s">
        <v>55</v>
      </c>
      <c r="I47" s="43">
        <v>55.989283463079829</v>
      </c>
      <c r="J47" s="43" t="s">
        <v>93</v>
      </c>
      <c r="K47" s="43" t="s">
        <v>93</v>
      </c>
      <c r="L47" s="43">
        <v>11.410100964356968</v>
      </c>
      <c r="M47" s="43" t="s">
        <v>93</v>
      </c>
      <c r="N47" s="43" t="s">
        <v>55</v>
      </c>
      <c r="O47" s="44">
        <v>18.376728143990263</v>
      </c>
      <c r="P47" s="44" t="s">
        <v>93</v>
      </c>
      <c r="Q47" s="44" t="s">
        <v>198</v>
      </c>
      <c r="R47" s="44" t="s">
        <v>198</v>
      </c>
      <c r="S47" s="44" t="s">
        <v>198</v>
      </c>
      <c r="T47" s="44" t="s">
        <v>221</v>
      </c>
      <c r="U47" s="44" t="s">
        <v>221</v>
      </c>
      <c r="V47" s="54" t="s">
        <v>221</v>
      </c>
    </row>
    <row r="48" spans="1:22" x14ac:dyDescent="0.25">
      <c r="A48" s="37" t="s">
        <v>272</v>
      </c>
      <c r="B48" s="38" t="s">
        <v>273</v>
      </c>
      <c r="C48" s="39" t="s">
        <v>129</v>
      </c>
      <c r="D48" s="40"/>
      <c r="E48" s="41">
        <v>80.125996070028521</v>
      </c>
      <c r="F48" s="42" t="s">
        <v>93</v>
      </c>
      <c r="G48" s="43" t="s">
        <v>93</v>
      </c>
      <c r="H48" s="43" t="s">
        <v>55</v>
      </c>
      <c r="I48" s="43" t="s">
        <v>198</v>
      </c>
      <c r="J48" s="43" t="s">
        <v>93</v>
      </c>
      <c r="K48" s="43" t="s">
        <v>93</v>
      </c>
      <c r="L48" s="43">
        <v>11.001460139121857</v>
      </c>
      <c r="M48" s="43" t="s">
        <v>93</v>
      </c>
      <c r="N48" s="43" t="s">
        <v>55</v>
      </c>
      <c r="O48" s="44">
        <v>12.586974793975287</v>
      </c>
      <c r="P48" s="44" t="s">
        <v>93</v>
      </c>
      <c r="Q48" s="44" t="s">
        <v>198</v>
      </c>
      <c r="R48" s="44" t="s">
        <v>198</v>
      </c>
      <c r="S48" s="44" t="s">
        <v>198</v>
      </c>
      <c r="T48" s="44" t="s">
        <v>221</v>
      </c>
      <c r="U48" s="44" t="s">
        <v>221</v>
      </c>
      <c r="V48" s="54" t="s">
        <v>221</v>
      </c>
    </row>
    <row r="49" spans="1:22" x14ac:dyDescent="0.25">
      <c r="A49" s="37" t="s">
        <v>274</v>
      </c>
      <c r="B49" s="38" t="s">
        <v>275</v>
      </c>
      <c r="C49" s="39" t="s">
        <v>129</v>
      </c>
      <c r="D49" s="40"/>
      <c r="E49" s="46">
        <v>75.496924155500466</v>
      </c>
      <c r="F49" s="44" t="s">
        <v>93</v>
      </c>
      <c r="G49" s="43" t="s">
        <v>93</v>
      </c>
      <c r="H49" s="43" t="s">
        <v>55</v>
      </c>
      <c r="I49" s="44" t="s">
        <v>198</v>
      </c>
      <c r="J49" s="44" t="s">
        <v>93</v>
      </c>
      <c r="K49" s="44" t="s">
        <v>93</v>
      </c>
      <c r="L49" s="44" t="s">
        <v>93</v>
      </c>
      <c r="M49" s="44" t="s">
        <v>93</v>
      </c>
      <c r="N49" s="43" t="s">
        <v>55</v>
      </c>
      <c r="O49" s="44">
        <v>11.271817365009129</v>
      </c>
      <c r="P49" s="44" t="s">
        <v>93</v>
      </c>
      <c r="Q49" s="44" t="s">
        <v>198</v>
      </c>
      <c r="R49" s="44" t="s">
        <v>198</v>
      </c>
      <c r="S49" s="44" t="s">
        <v>198</v>
      </c>
      <c r="T49" s="44" t="s">
        <v>221</v>
      </c>
      <c r="U49" s="44" t="s">
        <v>221</v>
      </c>
      <c r="V49" s="54" t="s">
        <v>221</v>
      </c>
    </row>
    <row r="50" spans="1:22" x14ac:dyDescent="0.25">
      <c r="A50" s="37" t="s">
        <v>276</v>
      </c>
      <c r="B50" s="38" t="s">
        <v>277</v>
      </c>
      <c r="C50" s="39" t="s">
        <v>129</v>
      </c>
      <c r="D50" s="40"/>
      <c r="E50" s="41">
        <v>167.05341008955989</v>
      </c>
      <c r="F50" s="43" t="s">
        <v>93</v>
      </c>
      <c r="G50" s="43" t="s">
        <v>93</v>
      </c>
      <c r="H50" s="43" t="s">
        <v>55</v>
      </c>
      <c r="I50" s="43" t="s">
        <v>198</v>
      </c>
      <c r="J50" s="43" t="s">
        <v>93</v>
      </c>
      <c r="K50" s="43" t="s">
        <v>93</v>
      </c>
      <c r="L50" s="43">
        <v>12.633900630580557</v>
      </c>
      <c r="M50" s="43" t="s">
        <v>93</v>
      </c>
      <c r="N50" s="43" t="s">
        <v>55</v>
      </c>
      <c r="O50" s="44">
        <v>18.59700310123953</v>
      </c>
      <c r="P50" s="44" t="s">
        <v>93</v>
      </c>
      <c r="Q50" s="44" t="s">
        <v>198</v>
      </c>
      <c r="R50" s="44" t="s">
        <v>198</v>
      </c>
      <c r="S50" s="44" t="s">
        <v>198</v>
      </c>
      <c r="T50" s="44" t="s">
        <v>221</v>
      </c>
      <c r="U50" s="44" t="s">
        <v>221</v>
      </c>
      <c r="V50" s="54" t="s">
        <v>221</v>
      </c>
    </row>
    <row r="51" spans="1:22" x14ac:dyDescent="0.25">
      <c r="A51" s="37" t="s">
        <v>278</v>
      </c>
      <c r="B51" s="38" t="s">
        <v>279</v>
      </c>
      <c r="C51" s="39" t="s">
        <v>129</v>
      </c>
      <c r="D51" s="40"/>
      <c r="E51" s="41">
        <v>91.06672064617419</v>
      </c>
      <c r="F51" s="43" t="s">
        <v>93</v>
      </c>
      <c r="G51" s="43" t="s">
        <v>93</v>
      </c>
      <c r="H51" s="43" t="s">
        <v>55</v>
      </c>
      <c r="I51" s="43" t="s">
        <v>198</v>
      </c>
      <c r="J51" s="43" t="s">
        <v>93</v>
      </c>
      <c r="K51" s="43" t="s">
        <v>93</v>
      </c>
      <c r="L51" s="43" t="s">
        <v>93</v>
      </c>
      <c r="M51" s="43" t="s">
        <v>93</v>
      </c>
      <c r="N51" s="43" t="s">
        <v>55</v>
      </c>
      <c r="O51" s="44">
        <v>12.944052093095152</v>
      </c>
      <c r="P51" s="44" t="s">
        <v>93</v>
      </c>
      <c r="Q51" s="44" t="s">
        <v>198</v>
      </c>
      <c r="R51" s="44" t="s">
        <v>198</v>
      </c>
      <c r="S51" s="44" t="s">
        <v>198</v>
      </c>
      <c r="T51" s="44" t="s">
        <v>221</v>
      </c>
      <c r="U51" s="44" t="s">
        <v>221</v>
      </c>
      <c r="V51" s="54" t="s">
        <v>221</v>
      </c>
    </row>
    <row r="52" spans="1:22" x14ac:dyDescent="0.25">
      <c r="A52" s="37" t="s">
        <v>280</v>
      </c>
      <c r="B52" s="38" t="s">
        <v>281</v>
      </c>
      <c r="C52" s="39" t="s">
        <v>129</v>
      </c>
      <c r="D52" s="40"/>
      <c r="E52" s="41">
        <v>111.40185439356983</v>
      </c>
      <c r="F52" s="43" t="s">
        <v>93</v>
      </c>
      <c r="G52" s="43" t="s">
        <v>93</v>
      </c>
      <c r="H52" s="43" t="s">
        <v>55</v>
      </c>
      <c r="I52" s="43">
        <v>56.319194697832387</v>
      </c>
      <c r="J52" s="43" t="s">
        <v>93</v>
      </c>
      <c r="K52" s="43" t="s">
        <v>93</v>
      </c>
      <c r="L52" s="43" t="s">
        <v>93</v>
      </c>
      <c r="M52" s="43" t="s">
        <v>93</v>
      </c>
      <c r="N52" s="43" t="s">
        <v>55</v>
      </c>
      <c r="O52" s="44">
        <v>13.548069212710251</v>
      </c>
      <c r="P52" s="44" t="s">
        <v>93</v>
      </c>
      <c r="Q52" s="44" t="s">
        <v>198</v>
      </c>
      <c r="R52" s="44" t="s">
        <v>198</v>
      </c>
      <c r="S52" s="44" t="s">
        <v>198</v>
      </c>
      <c r="T52" s="44" t="s">
        <v>221</v>
      </c>
      <c r="U52" s="44" t="s">
        <v>221</v>
      </c>
      <c r="V52" s="54" t="s">
        <v>221</v>
      </c>
    </row>
    <row r="53" spans="1:22" x14ac:dyDescent="0.25">
      <c r="A53" s="37" t="s">
        <v>282</v>
      </c>
      <c r="B53" s="38" t="s">
        <v>283</v>
      </c>
      <c r="C53" s="39" t="s">
        <v>129</v>
      </c>
      <c r="D53" s="40"/>
      <c r="E53" s="46">
        <v>152.22221125077758</v>
      </c>
      <c r="F53" s="43" t="s">
        <v>93</v>
      </c>
      <c r="G53" s="43" t="s">
        <v>93</v>
      </c>
      <c r="H53" s="43" t="s">
        <v>55</v>
      </c>
      <c r="I53" s="43">
        <v>56.647910602024254</v>
      </c>
      <c r="J53" s="43" t="s">
        <v>93</v>
      </c>
      <c r="K53" s="43" t="s">
        <v>93</v>
      </c>
      <c r="L53" s="43" t="s">
        <v>93</v>
      </c>
      <c r="M53" s="43" t="s">
        <v>93</v>
      </c>
      <c r="N53" s="43" t="s">
        <v>55</v>
      </c>
      <c r="O53" s="44">
        <v>18.674679007216906</v>
      </c>
      <c r="P53" s="43" t="s">
        <v>93</v>
      </c>
      <c r="Q53" s="44" t="s">
        <v>198</v>
      </c>
      <c r="R53" s="44" t="s">
        <v>198</v>
      </c>
      <c r="S53" s="44" t="s">
        <v>198</v>
      </c>
      <c r="T53" s="44" t="s">
        <v>221</v>
      </c>
      <c r="U53" s="44" t="s">
        <v>221</v>
      </c>
      <c r="V53" s="54" t="s">
        <v>221</v>
      </c>
    </row>
    <row r="54" spans="1:22" x14ac:dyDescent="0.25">
      <c r="A54" s="37" t="s">
        <v>284</v>
      </c>
      <c r="B54" s="38" t="s">
        <v>285</v>
      </c>
      <c r="C54" s="39" t="s">
        <v>129</v>
      </c>
      <c r="D54" s="40"/>
      <c r="E54" s="46">
        <v>151.29402703583381</v>
      </c>
      <c r="F54" s="43" t="s">
        <v>93</v>
      </c>
      <c r="G54" s="43" t="s">
        <v>93</v>
      </c>
      <c r="H54" s="43" t="s">
        <v>55</v>
      </c>
      <c r="I54" s="43" t="s">
        <v>198</v>
      </c>
      <c r="J54" s="43" t="s">
        <v>93</v>
      </c>
      <c r="K54" s="43" t="s">
        <v>93</v>
      </c>
      <c r="L54" s="43">
        <v>16.459203316677534</v>
      </c>
      <c r="M54" s="43" t="s">
        <v>93</v>
      </c>
      <c r="N54" s="43" t="s">
        <v>55</v>
      </c>
      <c r="O54" s="44">
        <v>15.341571101471398</v>
      </c>
      <c r="P54" s="43" t="s">
        <v>93</v>
      </c>
      <c r="Q54" s="44" t="s">
        <v>198</v>
      </c>
      <c r="R54" s="44" t="s">
        <v>198</v>
      </c>
      <c r="S54" s="44" t="s">
        <v>198</v>
      </c>
      <c r="T54" s="44" t="s">
        <v>221</v>
      </c>
      <c r="U54" s="44" t="s">
        <v>221</v>
      </c>
      <c r="V54" s="54" t="s">
        <v>221</v>
      </c>
    </row>
    <row r="55" spans="1:22" x14ac:dyDescent="0.25">
      <c r="A55" s="37" t="s">
        <v>286</v>
      </c>
      <c r="B55" s="38" t="s">
        <v>287</v>
      </c>
      <c r="C55" s="39" t="s">
        <v>129</v>
      </c>
      <c r="D55" s="40"/>
      <c r="E55" s="46">
        <v>357.77551766018576</v>
      </c>
      <c r="F55" s="43" t="s">
        <v>93</v>
      </c>
      <c r="G55" s="43" t="s">
        <v>93</v>
      </c>
      <c r="H55" s="43" t="s">
        <v>55</v>
      </c>
      <c r="I55" s="43">
        <v>49.83811239772951</v>
      </c>
      <c r="J55" s="43" t="s">
        <v>93</v>
      </c>
      <c r="K55" s="43" t="s">
        <v>93</v>
      </c>
      <c r="L55" s="43" t="s">
        <v>93</v>
      </c>
      <c r="M55" s="43" t="s">
        <v>93</v>
      </c>
      <c r="N55" s="43" t="s">
        <v>55</v>
      </c>
      <c r="O55" s="44">
        <v>39.651810988628789</v>
      </c>
      <c r="P55" s="43" t="s">
        <v>93</v>
      </c>
      <c r="Q55" s="44" t="s">
        <v>198</v>
      </c>
      <c r="R55" s="44" t="s">
        <v>198</v>
      </c>
      <c r="S55" s="44" t="s">
        <v>198</v>
      </c>
      <c r="T55" s="44" t="s">
        <v>221</v>
      </c>
      <c r="U55" s="44" t="s">
        <v>221</v>
      </c>
      <c r="V55" s="54" t="s">
        <v>221</v>
      </c>
    </row>
    <row r="56" spans="1:22" x14ac:dyDescent="0.25">
      <c r="A56" s="37" t="s">
        <v>288</v>
      </c>
      <c r="B56" s="38" t="s">
        <v>289</v>
      </c>
      <c r="C56" s="39" t="s">
        <v>129</v>
      </c>
      <c r="D56" s="40"/>
      <c r="E56" s="46">
        <v>459.20432889318965</v>
      </c>
      <c r="F56" s="43" t="s">
        <v>93</v>
      </c>
      <c r="G56" s="43" t="s">
        <v>93</v>
      </c>
      <c r="H56" s="43">
        <v>21.451597011724751</v>
      </c>
      <c r="I56" s="43" t="s">
        <v>198</v>
      </c>
      <c r="J56" s="43" t="s">
        <v>93</v>
      </c>
      <c r="K56" s="43" t="s">
        <v>93</v>
      </c>
      <c r="L56" s="43" t="s">
        <v>93</v>
      </c>
      <c r="M56" s="43" t="s">
        <v>93</v>
      </c>
      <c r="N56" s="43" t="s">
        <v>55</v>
      </c>
      <c r="O56" s="44">
        <v>39.174162133961957</v>
      </c>
      <c r="P56" s="43" t="s">
        <v>93</v>
      </c>
      <c r="Q56" s="44" t="s">
        <v>198</v>
      </c>
      <c r="R56" s="44" t="s">
        <v>198</v>
      </c>
      <c r="S56" s="44" t="s">
        <v>198</v>
      </c>
      <c r="T56" s="44" t="s">
        <v>221</v>
      </c>
      <c r="U56" s="44" t="s">
        <v>221</v>
      </c>
      <c r="V56" s="54" t="s">
        <v>221</v>
      </c>
    </row>
    <row r="57" spans="1:22" x14ac:dyDescent="0.25">
      <c r="A57" s="37" t="s">
        <v>290</v>
      </c>
      <c r="B57" s="38" t="s">
        <v>291</v>
      </c>
      <c r="C57" s="39" t="s">
        <v>129</v>
      </c>
      <c r="D57" s="40"/>
      <c r="E57" s="46">
        <v>96.48573657342034</v>
      </c>
      <c r="F57" s="43" t="s">
        <v>93</v>
      </c>
      <c r="G57" s="43" t="s">
        <v>93</v>
      </c>
      <c r="H57" s="43" t="s">
        <v>55</v>
      </c>
      <c r="I57" s="43" t="s">
        <v>198</v>
      </c>
      <c r="J57" s="43" t="s">
        <v>93</v>
      </c>
      <c r="K57" s="43" t="s">
        <v>93</v>
      </c>
      <c r="L57" s="43">
        <v>14.190981385437455</v>
      </c>
      <c r="M57" s="43" t="s">
        <v>93</v>
      </c>
      <c r="N57" s="43" t="s">
        <v>55</v>
      </c>
      <c r="O57" s="44">
        <v>20.782362545528322</v>
      </c>
      <c r="P57" s="43" t="s">
        <v>93</v>
      </c>
      <c r="Q57" s="44" t="s">
        <v>198</v>
      </c>
      <c r="R57" s="44" t="s">
        <v>198</v>
      </c>
      <c r="S57" s="44" t="s">
        <v>198</v>
      </c>
      <c r="T57" s="44" t="s">
        <v>221</v>
      </c>
      <c r="U57" s="44" t="s">
        <v>221</v>
      </c>
      <c r="V57" s="54" t="s">
        <v>221</v>
      </c>
    </row>
    <row r="58" spans="1:22" x14ac:dyDescent="0.25">
      <c r="A58" s="37" t="s">
        <v>292</v>
      </c>
      <c r="B58" s="38" t="s">
        <v>293</v>
      </c>
      <c r="C58" s="39" t="s">
        <v>129</v>
      </c>
      <c r="D58" s="40"/>
      <c r="E58" s="46">
        <v>217.11611189556936</v>
      </c>
      <c r="F58" s="43" t="s">
        <v>93</v>
      </c>
      <c r="G58" s="43" t="s">
        <v>93</v>
      </c>
      <c r="H58" s="43" t="s">
        <v>55</v>
      </c>
      <c r="I58" s="43">
        <v>56.790154938747278</v>
      </c>
      <c r="J58" s="43" t="s">
        <v>93</v>
      </c>
      <c r="K58" s="43" t="s">
        <v>93</v>
      </c>
      <c r="L58" s="43">
        <v>67.970236795859662</v>
      </c>
      <c r="M58" s="43">
        <v>18.053671802151104</v>
      </c>
      <c r="N58" s="43">
        <f t="shared" si="2"/>
        <v>86.023908598010763</v>
      </c>
      <c r="O58" s="44">
        <v>23.262194827402979</v>
      </c>
      <c r="P58" s="43" t="s">
        <v>93</v>
      </c>
      <c r="Q58" s="44" t="s">
        <v>198</v>
      </c>
      <c r="R58" s="44" t="s">
        <v>198</v>
      </c>
      <c r="S58" s="44" t="s">
        <v>198</v>
      </c>
      <c r="T58" s="44" t="s">
        <v>221</v>
      </c>
      <c r="U58" s="44" t="s">
        <v>221</v>
      </c>
      <c r="V58" s="54" t="s">
        <v>221</v>
      </c>
    </row>
    <row r="59" spans="1:22" x14ac:dyDescent="0.25">
      <c r="A59" s="37" t="s">
        <v>294</v>
      </c>
      <c r="B59" s="38" t="s">
        <v>295</v>
      </c>
      <c r="C59" s="39" t="s">
        <v>129</v>
      </c>
      <c r="D59" s="40"/>
      <c r="E59" s="46">
        <v>94.487178221243553</v>
      </c>
      <c r="F59" s="43" t="s">
        <v>93</v>
      </c>
      <c r="G59" s="43" t="s">
        <v>93</v>
      </c>
      <c r="H59" s="43" t="s">
        <v>55</v>
      </c>
      <c r="I59" s="43">
        <v>56.683770518845186</v>
      </c>
      <c r="J59" s="43" t="s">
        <v>93</v>
      </c>
      <c r="K59" s="43" t="s">
        <v>93</v>
      </c>
      <c r="L59" s="43">
        <v>15.397798575807117</v>
      </c>
      <c r="M59" s="43" t="s">
        <v>93</v>
      </c>
      <c r="N59" s="43" t="s">
        <v>55</v>
      </c>
      <c r="O59" s="44">
        <v>13.526041716985326</v>
      </c>
      <c r="P59" s="43" t="s">
        <v>93</v>
      </c>
      <c r="Q59" s="44" t="s">
        <v>198</v>
      </c>
      <c r="R59" s="44" t="s">
        <v>198</v>
      </c>
      <c r="S59" s="44" t="s">
        <v>198</v>
      </c>
      <c r="T59" s="44" t="s">
        <v>221</v>
      </c>
      <c r="U59" s="44" t="s">
        <v>221</v>
      </c>
      <c r="V59" s="54" t="s">
        <v>221</v>
      </c>
    </row>
    <row r="60" spans="1:22" x14ac:dyDescent="0.25">
      <c r="A60" s="37" t="s">
        <v>296</v>
      </c>
      <c r="B60" s="38" t="s">
        <v>297</v>
      </c>
      <c r="C60" s="39" t="s">
        <v>129</v>
      </c>
      <c r="D60" s="40"/>
      <c r="E60" s="46">
        <v>53.24913846731112</v>
      </c>
      <c r="F60" s="43" t="s">
        <v>93</v>
      </c>
      <c r="G60" s="43" t="s">
        <v>93</v>
      </c>
      <c r="H60" s="43" t="s">
        <v>55</v>
      </c>
      <c r="I60" s="43" t="s">
        <v>198</v>
      </c>
      <c r="J60" s="43" t="s">
        <v>93</v>
      </c>
      <c r="K60" s="43" t="s">
        <v>93</v>
      </c>
      <c r="L60" s="43">
        <v>15.012508654871157</v>
      </c>
      <c r="M60" s="43" t="s">
        <v>93</v>
      </c>
      <c r="N60" s="43">
        <f t="shared" si="2"/>
        <v>15.012508654871157</v>
      </c>
      <c r="O60" s="44" t="s">
        <v>93</v>
      </c>
      <c r="P60" s="43" t="s">
        <v>93</v>
      </c>
      <c r="Q60" s="44" t="s">
        <v>198</v>
      </c>
      <c r="R60" s="44" t="s">
        <v>198</v>
      </c>
      <c r="S60" s="44" t="s">
        <v>198</v>
      </c>
      <c r="T60" s="44" t="s">
        <v>221</v>
      </c>
      <c r="U60" s="44" t="s">
        <v>221</v>
      </c>
      <c r="V60" s="54" t="s">
        <v>221</v>
      </c>
    </row>
    <row r="61" spans="1:22" x14ac:dyDescent="0.25">
      <c r="A61" s="37" t="s">
        <v>298</v>
      </c>
      <c r="B61" s="38" t="s">
        <v>299</v>
      </c>
      <c r="C61" s="39" t="s">
        <v>129</v>
      </c>
      <c r="D61" s="40"/>
      <c r="E61" s="46">
        <v>114.3246472406268</v>
      </c>
      <c r="F61" s="43" t="s">
        <v>93</v>
      </c>
      <c r="G61" s="43" t="s">
        <v>93</v>
      </c>
      <c r="H61" s="43" t="s">
        <v>55</v>
      </c>
      <c r="I61" s="43">
        <v>50.509888172841613</v>
      </c>
      <c r="J61" s="43" t="s">
        <v>93</v>
      </c>
      <c r="K61" s="43" t="s">
        <v>93</v>
      </c>
      <c r="L61" s="43" t="s">
        <v>93</v>
      </c>
      <c r="M61" s="43" t="s">
        <v>93</v>
      </c>
      <c r="N61" s="43" t="s">
        <v>55</v>
      </c>
      <c r="O61" s="44">
        <v>13.0681016742829</v>
      </c>
      <c r="P61" s="43" t="s">
        <v>93</v>
      </c>
      <c r="Q61" s="44" t="s">
        <v>198</v>
      </c>
      <c r="R61" s="44" t="s">
        <v>198</v>
      </c>
      <c r="S61" s="44" t="s">
        <v>198</v>
      </c>
      <c r="T61" s="44" t="s">
        <v>221</v>
      </c>
      <c r="U61" s="44" t="s">
        <v>221</v>
      </c>
      <c r="V61" s="54" t="s">
        <v>221</v>
      </c>
    </row>
    <row r="62" spans="1:22" x14ac:dyDescent="0.25">
      <c r="A62" s="47"/>
      <c r="B62" s="47"/>
      <c r="C62" s="48"/>
      <c r="D62" s="49"/>
      <c r="E62" s="50"/>
      <c r="F62" s="51"/>
      <c r="G62" s="51"/>
      <c r="H62" s="51"/>
      <c r="I62" s="51"/>
      <c r="J62" s="51"/>
      <c r="K62" s="51"/>
      <c r="L62" s="51"/>
      <c r="M62" s="51"/>
      <c r="N62" s="51"/>
      <c r="O62" s="52"/>
      <c r="P62" s="51"/>
      <c r="Q62" s="52"/>
      <c r="R62" s="52"/>
      <c r="S62" s="52"/>
      <c r="T62" s="52"/>
      <c r="U62" s="52"/>
      <c r="V62" s="53"/>
    </row>
    <row r="63" spans="1:22" x14ac:dyDescent="0.25">
      <c r="A63" s="37" t="s">
        <v>300</v>
      </c>
      <c r="B63" s="38" t="s">
        <v>301</v>
      </c>
      <c r="C63" s="39" t="s">
        <v>172</v>
      </c>
      <c r="D63" s="40"/>
      <c r="E63" s="46">
        <v>63.164128038951212</v>
      </c>
      <c r="F63" s="43" t="s">
        <v>52</v>
      </c>
      <c r="G63" s="43" t="s">
        <v>52</v>
      </c>
      <c r="H63" s="43" t="s">
        <v>53</v>
      </c>
      <c r="I63" s="43">
        <v>375.51634291524567</v>
      </c>
      <c r="J63" s="43" t="s">
        <v>52</v>
      </c>
      <c r="K63" s="43">
        <v>41.807399278222142</v>
      </c>
      <c r="L63" s="55">
        <v>752.58569262062383</v>
      </c>
      <c r="M63" s="43">
        <v>411.49738392672333</v>
      </c>
      <c r="N63" s="43">
        <f>SUM(L63:M63)</f>
        <v>1164.0830765473472</v>
      </c>
      <c r="O63" s="44">
        <v>28.256730983100951</v>
      </c>
      <c r="P63" s="43">
        <v>150.61832593299329</v>
      </c>
      <c r="Q63" s="44" t="s">
        <v>198</v>
      </c>
      <c r="R63" s="44" t="s">
        <v>198</v>
      </c>
      <c r="S63" s="44" t="s">
        <v>198</v>
      </c>
      <c r="T63" s="44" t="s">
        <v>221</v>
      </c>
      <c r="U63" s="44" t="s">
        <v>221</v>
      </c>
      <c r="V63" s="54" t="s">
        <v>221</v>
      </c>
    </row>
    <row r="64" spans="1:22" x14ac:dyDescent="0.25">
      <c r="A64" s="37" t="s">
        <v>302</v>
      </c>
      <c r="B64" s="38" t="s">
        <v>303</v>
      </c>
      <c r="C64" s="39" t="s">
        <v>172</v>
      </c>
      <c r="D64" s="40"/>
      <c r="E64" s="46">
        <v>77.127022651145893</v>
      </c>
      <c r="F64" s="43" t="s">
        <v>52</v>
      </c>
      <c r="G64" s="43" t="s">
        <v>52</v>
      </c>
      <c r="H64" s="43" t="s">
        <v>53</v>
      </c>
      <c r="I64" s="43">
        <v>383.63801978520138</v>
      </c>
      <c r="J64" s="43" t="s">
        <v>52</v>
      </c>
      <c r="K64" s="43">
        <v>30.489416035286915</v>
      </c>
      <c r="L64" s="55">
        <v>625.88495734236085</v>
      </c>
      <c r="M64" s="43">
        <v>314.1758022978762</v>
      </c>
      <c r="N64" s="43">
        <f t="shared" ref="N64:N72" si="3">SUM(L64:M64)</f>
        <v>940.06075964023705</v>
      </c>
      <c r="O64" s="44">
        <v>32.044377580728302</v>
      </c>
      <c r="P64" s="43">
        <v>109.14278375105502</v>
      </c>
      <c r="Q64" s="44" t="s">
        <v>198</v>
      </c>
      <c r="R64" s="44" t="s">
        <v>198</v>
      </c>
      <c r="S64" s="44" t="s">
        <v>198</v>
      </c>
      <c r="T64" s="44" t="s">
        <v>221</v>
      </c>
      <c r="U64" s="44" t="s">
        <v>221</v>
      </c>
      <c r="V64" s="54" t="s">
        <v>221</v>
      </c>
    </row>
    <row r="65" spans="1:22" x14ac:dyDescent="0.25">
      <c r="A65" s="37" t="s">
        <v>304</v>
      </c>
      <c r="B65" s="38" t="s">
        <v>305</v>
      </c>
      <c r="C65" s="39" t="s">
        <v>172</v>
      </c>
      <c r="D65" s="40"/>
      <c r="E65" s="46">
        <v>69.090009943680784</v>
      </c>
      <c r="F65" s="43" t="s">
        <v>52</v>
      </c>
      <c r="G65" s="43" t="s">
        <v>52</v>
      </c>
      <c r="H65" s="43" t="s">
        <v>53</v>
      </c>
      <c r="I65" s="43">
        <v>449.23422373800503</v>
      </c>
      <c r="J65" s="43" t="s">
        <v>52</v>
      </c>
      <c r="K65" s="43">
        <v>35.056876938986555</v>
      </c>
      <c r="L65" s="55">
        <v>728.49329049600738</v>
      </c>
      <c r="M65" s="43">
        <v>370.71124291516185</v>
      </c>
      <c r="N65" s="43">
        <f t="shared" si="3"/>
        <v>1099.2045334111692</v>
      </c>
      <c r="O65" s="44">
        <v>29.836473845798178</v>
      </c>
      <c r="P65" s="43">
        <v>132.41715900333932</v>
      </c>
      <c r="Q65" s="44" t="s">
        <v>198</v>
      </c>
      <c r="R65" s="44" t="s">
        <v>198</v>
      </c>
      <c r="S65" s="44" t="s">
        <v>198</v>
      </c>
      <c r="T65" s="44" t="s">
        <v>221</v>
      </c>
      <c r="U65" s="44" t="s">
        <v>221</v>
      </c>
      <c r="V65" s="54" t="s">
        <v>221</v>
      </c>
    </row>
    <row r="66" spans="1:22" x14ac:dyDescent="0.25">
      <c r="A66" s="37" t="s">
        <v>306</v>
      </c>
      <c r="B66" s="38" t="s">
        <v>307</v>
      </c>
      <c r="C66" s="39" t="s">
        <v>172</v>
      </c>
      <c r="D66" s="40"/>
      <c r="E66" s="46">
        <v>76.945906871822743</v>
      </c>
      <c r="F66" s="43" t="s">
        <v>52</v>
      </c>
      <c r="G66" s="43" t="s">
        <v>52</v>
      </c>
      <c r="H66" s="43" t="s">
        <v>53</v>
      </c>
      <c r="I66" s="43">
        <v>213.54036477641031</v>
      </c>
      <c r="J66" s="43" t="s">
        <v>52</v>
      </c>
      <c r="K66" s="43">
        <v>21.476056813625139</v>
      </c>
      <c r="L66" s="55">
        <v>472.01558243669638</v>
      </c>
      <c r="M66" s="43">
        <v>259.93260603976751</v>
      </c>
      <c r="N66" s="43">
        <f t="shared" si="3"/>
        <v>731.94818847646388</v>
      </c>
      <c r="O66" s="44">
        <v>34.259286827244665</v>
      </c>
      <c r="P66" s="43">
        <v>70.477230193387399</v>
      </c>
      <c r="Q66" s="44" t="s">
        <v>198</v>
      </c>
      <c r="R66" s="44" t="s">
        <v>198</v>
      </c>
      <c r="S66" s="44" t="s">
        <v>198</v>
      </c>
      <c r="T66" s="44" t="s">
        <v>221</v>
      </c>
      <c r="U66" s="44" t="s">
        <v>221</v>
      </c>
      <c r="V66" s="54" t="s">
        <v>221</v>
      </c>
    </row>
    <row r="67" spans="1:22" x14ac:dyDescent="0.25">
      <c r="A67" s="37" t="s">
        <v>308</v>
      </c>
      <c r="B67" s="38" t="s">
        <v>309</v>
      </c>
      <c r="C67" s="39" t="s">
        <v>172</v>
      </c>
      <c r="D67" s="40"/>
      <c r="E67" s="46">
        <v>35.156270727056047</v>
      </c>
      <c r="F67" s="43" t="s">
        <v>52</v>
      </c>
      <c r="G67" s="43" t="s">
        <v>52</v>
      </c>
      <c r="H67" s="43" t="s">
        <v>53</v>
      </c>
      <c r="I67" s="43">
        <v>287.37263541423948</v>
      </c>
      <c r="J67" s="43" t="s">
        <v>52</v>
      </c>
      <c r="K67" s="43">
        <v>20.625118713462633</v>
      </c>
      <c r="L67" s="55">
        <v>232.65267984848816</v>
      </c>
      <c r="M67" s="43">
        <v>115.29791519387499</v>
      </c>
      <c r="N67" s="43">
        <f t="shared" si="3"/>
        <v>347.95059504236315</v>
      </c>
      <c r="O67" s="44">
        <v>11.596106570177419</v>
      </c>
      <c r="P67" s="43">
        <v>49.127554952111858</v>
      </c>
      <c r="Q67" s="44" t="s">
        <v>198</v>
      </c>
      <c r="R67" s="44" t="s">
        <v>198</v>
      </c>
      <c r="S67" s="44" t="s">
        <v>198</v>
      </c>
      <c r="T67" s="44" t="s">
        <v>221</v>
      </c>
      <c r="U67" s="44" t="s">
        <v>221</v>
      </c>
      <c r="V67" s="54" t="s">
        <v>221</v>
      </c>
    </row>
    <row r="68" spans="1:22" x14ac:dyDescent="0.25">
      <c r="A68" s="37" t="s">
        <v>310</v>
      </c>
      <c r="B68" s="38" t="s">
        <v>311</v>
      </c>
      <c r="C68" s="39" t="s">
        <v>172</v>
      </c>
      <c r="D68" s="40"/>
      <c r="E68" s="46">
        <v>54.895060739228299</v>
      </c>
      <c r="F68" s="43" t="s">
        <v>52</v>
      </c>
      <c r="G68" s="43" t="s">
        <v>52</v>
      </c>
      <c r="H68" s="43" t="s">
        <v>53</v>
      </c>
      <c r="I68" s="43">
        <v>190.06503272819711</v>
      </c>
      <c r="J68" s="43" t="s">
        <v>52</v>
      </c>
      <c r="K68" s="43">
        <v>21.122765548825527</v>
      </c>
      <c r="L68" s="43">
        <v>201.55680617547492</v>
      </c>
      <c r="M68" s="43">
        <v>126.48446288120297</v>
      </c>
      <c r="N68" s="43">
        <f t="shared" si="3"/>
        <v>328.04126905667789</v>
      </c>
      <c r="O68" s="44">
        <v>10.396762986613052</v>
      </c>
      <c r="P68" s="43">
        <v>32.410737220652457</v>
      </c>
      <c r="Q68" s="44" t="s">
        <v>198</v>
      </c>
      <c r="R68" s="44" t="s">
        <v>198</v>
      </c>
      <c r="S68" s="44" t="s">
        <v>198</v>
      </c>
      <c r="T68" s="44" t="s">
        <v>221</v>
      </c>
      <c r="U68" s="44" t="s">
        <v>221</v>
      </c>
      <c r="V68" s="54" t="s">
        <v>221</v>
      </c>
    </row>
    <row r="69" spans="1:22" x14ac:dyDescent="0.25">
      <c r="A69" s="37" t="s">
        <v>312</v>
      </c>
      <c r="B69" s="38" t="s">
        <v>313</v>
      </c>
      <c r="C69" s="39" t="s">
        <v>172</v>
      </c>
      <c r="D69" s="40"/>
      <c r="E69" s="46">
        <v>213.25817028491423</v>
      </c>
      <c r="F69" s="43" t="s">
        <v>52</v>
      </c>
      <c r="G69" s="43">
        <v>17.002053388090349</v>
      </c>
      <c r="H69" s="43" t="s">
        <v>53</v>
      </c>
      <c r="I69" s="43">
        <v>384.28622873726363</v>
      </c>
      <c r="J69" s="43" t="s">
        <v>52</v>
      </c>
      <c r="K69" s="43">
        <v>55.370491526496835</v>
      </c>
      <c r="L69" s="43">
        <v>1695.2943628666512</v>
      </c>
      <c r="M69" s="43">
        <v>447.36310385694821</v>
      </c>
      <c r="N69" s="43">
        <f t="shared" si="3"/>
        <v>2142.6574667235996</v>
      </c>
      <c r="O69" s="44">
        <v>30.858110952124914</v>
      </c>
      <c r="P69" s="43">
        <v>467.81769476349496</v>
      </c>
      <c r="Q69" s="44" t="s">
        <v>198</v>
      </c>
      <c r="R69" s="44" t="s">
        <v>198</v>
      </c>
      <c r="S69" s="44" t="s">
        <v>198</v>
      </c>
      <c r="T69" s="44" t="s">
        <v>221</v>
      </c>
      <c r="U69" s="44" t="s">
        <v>221</v>
      </c>
      <c r="V69" s="54" t="s">
        <v>221</v>
      </c>
    </row>
    <row r="70" spans="1:22" x14ac:dyDescent="0.25">
      <c r="A70" s="37" t="s">
        <v>314</v>
      </c>
      <c r="B70" s="38" t="s">
        <v>315</v>
      </c>
      <c r="C70" s="39" t="s">
        <v>172</v>
      </c>
      <c r="D70" s="40"/>
      <c r="E70" s="46">
        <v>115.21510505599555</v>
      </c>
      <c r="F70" s="43" t="s">
        <v>52</v>
      </c>
      <c r="G70" s="43">
        <v>11.521998429762048</v>
      </c>
      <c r="H70" s="43" t="s">
        <v>53</v>
      </c>
      <c r="I70" s="43">
        <v>278.94591903743094</v>
      </c>
      <c r="J70" s="43" t="s">
        <v>52</v>
      </c>
      <c r="K70" s="43">
        <v>58.764113711668735</v>
      </c>
      <c r="L70" s="43">
        <v>1281.7847927492799</v>
      </c>
      <c r="M70" s="43">
        <v>401.51821667341005</v>
      </c>
      <c r="N70" s="43">
        <f t="shared" si="3"/>
        <v>1683.3030094226899</v>
      </c>
      <c r="O70" s="44">
        <v>17.725111898452774</v>
      </c>
      <c r="P70" s="43">
        <v>368.68371802869626</v>
      </c>
      <c r="Q70" s="44" t="s">
        <v>198</v>
      </c>
      <c r="R70" s="44" t="s">
        <v>198</v>
      </c>
      <c r="S70" s="44" t="s">
        <v>198</v>
      </c>
      <c r="T70" s="44" t="s">
        <v>221</v>
      </c>
      <c r="U70" s="44" t="s">
        <v>221</v>
      </c>
      <c r="V70" s="54" t="s">
        <v>221</v>
      </c>
    </row>
    <row r="71" spans="1:22" x14ac:dyDescent="0.25">
      <c r="A71" s="37" t="s">
        <v>316</v>
      </c>
      <c r="B71" s="38" t="s">
        <v>317</v>
      </c>
      <c r="C71" s="39" t="s">
        <v>172</v>
      </c>
      <c r="D71" s="40"/>
      <c r="E71" s="46">
        <v>38.266368250120891</v>
      </c>
      <c r="F71" s="43" t="s">
        <v>52</v>
      </c>
      <c r="G71" s="43" t="s">
        <v>52</v>
      </c>
      <c r="H71" s="43" t="s">
        <v>53</v>
      </c>
      <c r="I71" s="43">
        <v>125.42589022814417</v>
      </c>
      <c r="J71" s="43" t="s">
        <v>52</v>
      </c>
      <c r="K71" s="43">
        <v>68.660067956862164</v>
      </c>
      <c r="L71" s="43">
        <v>1515.6650926105615</v>
      </c>
      <c r="M71" s="43">
        <v>442.24507550326871</v>
      </c>
      <c r="N71" s="43">
        <f t="shared" si="3"/>
        <v>1957.9101681138302</v>
      </c>
      <c r="O71" s="44">
        <v>12.72551179640582</v>
      </c>
      <c r="P71" s="43">
        <v>458.57950166966356</v>
      </c>
      <c r="Q71" s="44" t="s">
        <v>198</v>
      </c>
      <c r="R71" s="44" t="s">
        <v>198</v>
      </c>
      <c r="S71" s="44" t="s">
        <v>198</v>
      </c>
      <c r="T71" s="44" t="s">
        <v>221</v>
      </c>
      <c r="U71" s="44" t="s">
        <v>221</v>
      </c>
      <c r="V71" s="54" t="s">
        <v>221</v>
      </c>
    </row>
    <row r="72" spans="1:22" x14ac:dyDescent="0.25">
      <c r="A72" s="37" t="s">
        <v>318</v>
      </c>
      <c r="B72" s="67" t="s">
        <v>319</v>
      </c>
      <c r="C72" s="39" t="s">
        <v>172</v>
      </c>
      <c r="D72" s="68"/>
      <c r="E72" s="46">
        <v>42.276384801697681</v>
      </c>
      <c r="F72" s="43" t="s">
        <v>52</v>
      </c>
      <c r="G72" s="43" t="s">
        <v>52</v>
      </c>
      <c r="H72" s="43" t="s">
        <v>53</v>
      </c>
      <c r="I72" s="43">
        <v>145.9741140085157</v>
      </c>
      <c r="J72" s="43" t="s">
        <v>52</v>
      </c>
      <c r="K72" s="43">
        <v>72.17145389696725</v>
      </c>
      <c r="L72" s="43">
        <v>1529.7237854971215</v>
      </c>
      <c r="M72" s="43">
        <v>440.8223031424003</v>
      </c>
      <c r="N72" s="43">
        <f t="shared" si="3"/>
        <v>1970.5460886395217</v>
      </c>
      <c r="O72" s="44">
        <v>11.035782401804619</v>
      </c>
      <c r="P72" s="43">
        <v>465.9553777843015</v>
      </c>
      <c r="Q72" s="44" t="s">
        <v>198</v>
      </c>
      <c r="R72" s="44" t="s">
        <v>198</v>
      </c>
      <c r="S72" s="44" t="s">
        <v>198</v>
      </c>
      <c r="T72" s="44" t="s">
        <v>221</v>
      </c>
      <c r="U72" s="44" t="s">
        <v>221</v>
      </c>
      <c r="V72" s="54" t="s">
        <v>221</v>
      </c>
    </row>
    <row r="73" spans="1:22" x14ac:dyDescent="0.25">
      <c r="A73" s="69"/>
      <c r="B73" s="69"/>
      <c r="C73" s="2"/>
      <c r="D73" s="69"/>
      <c r="E73" s="70"/>
      <c r="F73" s="71"/>
      <c r="G73" s="71"/>
      <c r="H73" s="71"/>
      <c r="I73" s="71"/>
      <c r="J73" s="71"/>
      <c r="K73" s="71"/>
      <c r="L73" s="71"/>
      <c r="M73" s="71"/>
      <c r="N73" s="71"/>
      <c r="O73" s="70"/>
      <c r="P73" s="71"/>
      <c r="Q73" s="70"/>
      <c r="R73" s="70"/>
      <c r="S73" s="70"/>
      <c r="T73" s="70"/>
      <c r="U73" s="70"/>
      <c r="V73" s="70"/>
    </row>
    <row r="74" spans="1:22" ht="19.899999999999999" customHeight="1" x14ac:dyDescent="0.25">
      <c r="A74" s="260" t="s">
        <v>320</v>
      </c>
      <c r="B74" s="260"/>
    </row>
    <row r="75" spans="1:22" s="5" customFormat="1" x14ac:dyDescent="0.25">
      <c r="A75" s="4" t="s">
        <v>321</v>
      </c>
      <c r="O75" s="72"/>
      <c r="P75" s="72"/>
      <c r="Q75" s="72"/>
      <c r="R75" s="72"/>
      <c r="S75" s="72"/>
      <c r="T75" s="72"/>
      <c r="U75" s="72"/>
      <c r="V75" s="72"/>
    </row>
    <row r="76" spans="1:22" ht="31.5" x14ac:dyDescent="0.25">
      <c r="A76" s="73" t="s">
        <v>322</v>
      </c>
      <c r="B76" s="73" t="s">
        <v>323</v>
      </c>
      <c r="C76" s="74" t="s">
        <v>324</v>
      </c>
    </row>
    <row r="77" spans="1:22" x14ac:dyDescent="0.25">
      <c r="A77" s="255" t="s">
        <v>8</v>
      </c>
      <c r="B77" s="75" t="s">
        <v>325</v>
      </c>
      <c r="C77" s="76"/>
    </row>
    <row r="78" spans="1:22" ht="28.9" customHeight="1" x14ac:dyDescent="0.25">
      <c r="A78" s="256"/>
      <c r="B78" s="78" t="s">
        <v>326</v>
      </c>
      <c r="C78" s="79">
        <v>8</v>
      </c>
    </row>
    <row r="79" spans="1:22" x14ac:dyDescent="0.25">
      <c r="A79" s="256"/>
      <c r="B79" s="80" t="s">
        <v>327</v>
      </c>
      <c r="C79" s="79">
        <v>12</v>
      </c>
    </row>
    <row r="80" spans="1:22" ht="34.9" customHeight="1" x14ac:dyDescent="0.25">
      <c r="A80" s="256"/>
      <c r="B80" s="81" t="s">
        <v>328</v>
      </c>
      <c r="C80" s="79">
        <v>5</v>
      </c>
    </row>
    <row r="81" spans="1:22" ht="33.6" customHeight="1" x14ac:dyDescent="0.25">
      <c r="A81" s="256"/>
      <c r="B81" s="78" t="s">
        <v>329</v>
      </c>
      <c r="C81" s="82">
        <v>0.9</v>
      </c>
    </row>
    <row r="82" spans="1:22" ht="36.6" customHeight="1" x14ac:dyDescent="0.25">
      <c r="A82" s="257"/>
      <c r="B82" s="83" t="s">
        <v>330</v>
      </c>
      <c r="C82" s="84">
        <v>2</v>
      </c>
    </row>
    <row r="83" spans="1:22" x14ac:dyDescent="0.25">
      <c r="A83" s="255" t="s">
        <v>35</v>
      </c>
      <c r="B83" s="75" t="s">
        <v>325</v>
      </c>
      <c r="C83" s="76"/>
    </row>
    <row r="84" spans="1:22" ht="28.9" customHeight="1" x14ac:dyDescent="0.25">
      <c r="A84" s="256"/>
      <c r="B84" s="78" t="s">
        <v>326</v>
      </c>
      <c r="C84" s="79">
        <v>2</v>
      </c>
    </row>
    <row r="85" spans="1:22" x14ac:dyDescent="0.25">
      <c r="A85" s="256"/>
      <c r="B85" s="80" t="s">
        <v>327</v>
      </c>
      <c r="C85" s="79">
        <v>3</v>
      </c>
    </row>
    <row r="86" spans="1:22" x14ac:dyDescent="0.25">
      <c r="A86" s="256"/>
      <c r="B86" s="85" t="s">
        <v>331</v>
      </c>
      <c r="C86" s="86"/>
    </row>
    <row r="87" spans="1:22" ht="34.15" customHeight="1" x14ac:dyDescent="0.25">
      <c r="A87" s="256"/>
      <c r="B87" s="78" t="s">
        <v>332</v>
      </c>
      <c r="C87" s="82">
        <v>0.1</v>
      </c>
    </row>
    <row r="88" spans="1:22" ht="33.6" customHeight="1" x14ac:dyDescent="0.25">
      <c r="A88" s="256"/>
      <c r="B88" s="78" t="s">
        <v>333</v>
      </c>
      <c r="C88" s="86">
        <v>0.25</v>
      </c>
    </row>
    <row r="89" spans="1:22" ht="53.45" customHeight="1" x14ac:dyDescent="0.25">
      <c r="A89" s="257"/>
      <c r="B89" s="83" t="s">
        <v>334</v>
      </c>
      <c r="C89" s="87">
        <v>0.5</v>
      </c>
    </row>
    <row r="90" spans="1:22" x14ac:dyDescent="0.25">
      <c r="A90" s="77"/>
      <c r="B90" s="78"/>
      <c r="C90" s="82"/>
    </row>
    <row r="91" spans="1:22" s="5" customFormat="1" x14ac:dyDescent="0.25">
      <c r="A91" s="88" t="s">
        <v>335</v>
      </c>
      <c r="B91" s="89"/>
      <c r="C91" s="90"/>
      <c r="O91" s="72"/>
      <c r="P91" s="72"/>
      <c r="Q91" s="72"/>
      <c r="R91" s="72"/>
      <c r="S91" s="72"/>
      <c r="T91" s="72"/>
      <c r="U91" s="72"/>
      <c r="V91" s="72"/>
    </row>
    <row r="92" spans="1:22" ht="30" x14ac:dyDescent="0.25">
      <c r="A92" s="73" t="s">
        <v>322</v>
      </c>
      <c r="B92" s="91" t="s">
        <v>336</v>
      </c>
      <c r="C92" s="92" t="s">
        <v>337</v>
      </c>
    </row>
    <row r="93" spans="1:22" x14ac:dyDescent="0.25">
      <c r="A93" s="77"/>
      <c r="B93" s="78" t="s">
        <v>338</v>
      </c>
      <c r="C93" s="82"/>
    </row>
    <row r="94" spans="1:22" ht="14.45" customHeight="1" x14ac:dyDescent="0.25">
      <c r="A94" s="77" t="s">
        <v>339</v>
      </c>
      <c r="B94" s="78" t="s">
        <v>340</v>
      </c>
      <c r="C94" s="93">
        <v>200</v>
      </c>
    </row>
    <row r="95" spans="1:22" x14ac:dyDescent="0.25">
      <c r="A95" s="77"/>
      <c r="B95" s="78" t="s">
        <v>341</v>
      </c>
      <c r="C95" s="94">
        <v>1000</v>
      </c>
    </row>
    <row r="96" spans="1:22" x14ac:dyDescent="0.25">
      <c r="A96" s="77"/>
      <c r="B96" s="78" t="s">
        <v>342</v>
      </c>
      <c r="C96" s="93">
        <v>100</v>
      </c>
    </row>
    <row r="97" spans="1:3" x14ac:dyDescent="0.25">
      <c r="A97" s="255" t="s">
        <v>339</v>
      </c>
      <c r="B97" s="95" t="s">
        <v>343</v>
      </c>
      <c r="C97" s="76"/>
    </row>
    <row r="98" spans="1:3" x14ac:dyDescent="0.25">
      <c r="A98" s="256"/>
      <c r="B98" s="85" t="s">
        <v>344</v>
      </c>
      <c r="C98" s="94">
        <v>2000</v>
      </c>
    </row>
    <row r="99" spans="1:3" x14ac:dyDescent="0.25">
      <c r="A99" s="256"/>
      <c r="B99" s="85" t="s">
        <v>345</v>
      </c>
      <c r="C99" s="86">
        <v>500</v>
      </c>
    </row>
    <row r="100" spans="1:3" ht="30" x14ac:dyDescent="0.25">
      <c r="A100" s="257"/>
      <c r="B100" s="96" t="s">
        <v>346</v>
      </c>
      <c r="C100" s="97">
        <v>250</v>
      </c>
    </row>
  </sheetData>
  <mergeCells count="7">
    <mergeCell ref="A97:A100"/>
    <mergeCell ref="D4:D5"/>
    <mergeCell ref="E4:N4"/>
    <mergeCell ref="O4:V4"/>
    <mergeCell ref="A74:B74"/>
    <mergeCell ref="A77:A82"/>
    <mergeCell ref="A83:A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47ED-3E94-48C9-9CCD-17DE7247DC92}">
  <dimension ref="A2:V100"/>
  <sheetViews>
    <sheetView workbookViewId="0">
      <selection activeCell="Q1" sqref="Q1:Q1048576"/>
    </sheetView>
  </sheetViews>
  <sheetFormatPr defaultRowHeight="15" x14ac:dyDescent="0.25"/>
  <cols>
    <col min="1" max="1" width="23.5703125" customWidth="1"/>
    <col min="2" max="2" width="39.42578125" customWidth="1"/>
    <col min="3" max="3" width="16.85546875" customWidth="1"/>
    <col min="4" max="4" width="15.85546875" customWidth="1"/>
    <col min="5" max="6" width="9.140625" style="119"/>
    <col min="14" max="14" width="10" style="119" bestFit="1" customWidth="1"/>
    <col min="15" max="15" width="12" style="3" customWidth="1"/>
    <col min="16" max="16" width="10.42578125" style="3" customWidth="1"/>
    <col min="17" max="17" width="9.140625" style="99"/>
    <col min="18" max="19" width="9.140625" style="3"/>
    <col min="20" max="20" width="12.5703125" style="3" customWidth="1"/>
    <col min="21" max="21" width="12.140625" style="3" customWidth="1"/>
    <col min="22" max="22" width="14.140625" style="3" customWidth="1"/>
  </cols>
  <sheetData>
    <row r="2" spans="1:22" ht="15.75" x14ac:dyDescent="0.25">
      <c r="A2" s="1" t="s">
        <v>0</v>
      </c>
      <c r="B2" s="1" t="s">
        <v>347</v>
      </c>
      <c r="D2" s="1"/>
      <c r="E2" s="98"/>
      <c r="F2" s="98"/>
      <c r="G2" s="2"/>
      <c r="H2" s="2"/>
      <c r="I2" s="2"/>
      <c r="J2" s="2"/>
      <c r="K2" s="2"/>
      <c r="L2" s="2"/>
      <c r="M2" s="2"/>
      <c r="N2" s="98"/>
    </row>
    <row r="3" spans="1:22" ht="16.5" thickBot="1" x14ac:dyDescent="0.3">
      <c r="A3" s="1" t="s">
        <v>16</v>
      </c>
      <c r="B3" s="1" t="s">
        <v>17</v>
      </c>
      <c r="D3" s="9"/>
      <c r="E3" s="100"/>
      <c r="F3" s="100"/>
      <c r="G3" s="10"/>
      <c r="H3" s="10"/>
      <c r="I3" s="10"/>
      <c r="J3" s="10"/>
      <c r="K3" s="10"/>
      <c r="L3" s="10"/>
      <c r="M3" s="10"/>
      <c r="N3" s="100"/>
    </row>
    <row r="4" spans="1:22" ht="15.75" x14ac:dyDescent="0.25">
      <c r="A4" s="1" t="s">
        <v>20</v>
      </c>
      <c r="B4" s="57">
        <v>44075</v>
      </c>
      <c r="D4" s="261" t="s">
        <v>21</v>
      </c>
      <c r="E4" s="248" t="s">
        <v>22</v>
      </c>
      <c r="F4" s="249"/>
      <c r="G4" s="249"/>
      <c r="H4" s="249"/>
      <c r="I4" s="249"/>
      <c r="J4" s="249"/>
      <c r="K4" s="249"/>
      <c r="L4" s="249"/>
      <c r="M4" s="249"/>
      <c r="N4" s="263"/>
      <c r="O4" s="252" t="s">
        <v>23</v>
      </c>
      <c r="P4" s="253"/>
      <c r="Q4" s="253"/>
      <c r="R4" s="253"/>
      <c r="S4" s="253"/>
      <c r="T4" s="253"/>
      <c r="U4" s="253"/>
      <c r="V4" s="254"/>
    </row>
    <row r="5" spans="1:22" ht="15.75" x14ac:dyDescent="0.25">
      <c r="A5" s="1"/>
      <c r="B5" s="8"/>
      <c r="C5" s="8"/>
      <c r="D5" s="262"/>
      <c r="E5" s="101" t="s">
        <v>8</v>
      </c>
      <c r="F5" s="101" t="s">
        <v>24</v>
      </c>
      <c r="G5" s="15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5" t="s">
        <v>30</v>
      </c>
      <c r="M5" s="15" t="s">
        <v>31</v>
      </c>
      <c r="N5" s="101" t="s">
        <v>32</v>
      </c>
      <c r="O5" s="17" t="s">
        <v>33</v>
      </c>
      <c r="P5" s="18" t="s">
        <v>34</v>
      </c>
      <c r="Q5" s="102" t="s">
        <v>35</v>
      </c>
      <c r="R5" s="18" t="s">
        <v>36</v>
      </c>
      <c r="S5" s="18" t="s">
        <v>37</v>
      </c>
      <c r="T5" s="18" t="s">
        <v>38</v>
      </c>
      <c r="U5" s="18" t="s">
        <v>39</v>
      </c>
      <c r="V5" s="19" t="s">
        <v>40</v>
      </c>
    </row>
    <row r="6" spans="1:22" x14ac:dyDescent="0.25">
      <c r="A6" s="2"/>
      <c r="B6" s="2"/>
      <c r="C6" s="20"/>
      <c r="D6" s="21" t="s">
        <v>41</v>
      </c>
      <c r="E6" s="103" t="s">
        <v>42</v>
      </c>
      <c r="F6" s="101" t="s">
        <v>42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5" t="s">
        <v>42</v>
      </c>
      <c r="N6" s="101" t="s">
        <v>42</v>
      </c>
      <c r="O6" s="17" t="s">
        <v>42</v>
      </c>
      <c r="P6" s="18" t="s">
        <v>42</v>
      </c>
      <c r="Q6" s="102" t="s">
        <v>42</v>
      </c>
      <c r="R6" s="18" t="s">
        <v>42</v>
      </c>
      <c r="S6" s="24" t="s">
        <v>42</v>
      </c>
      <c r="T6" s="24" t="s">
        <v>42</v>
      </c>
      <c r="U6" s="24" t="s">
        <v>42</v>
      </c>
      <c r="V6" s="19" t="s">
        <v>42</v>
      </c>
    </row>
    <row r="7" spans="1:22" ht="15.75" thickBot="1" x14ac:dyDescent="0.3">
      <c r="A7" s="10"/>
      <c r="B7" s="10"/>
      <c r="C7" s="25"/>
      <c r="D7" s="26" t="s">
        <v>192</v>
      </c>
      <c r="E7" s="104">
        <v>10</v>
      </c>
      <c r="F7" s="104">
        <v>10</v>
      </c>
      <c r="G7" s="27">
        <v>10</v>
      </c>
      <c r="H7" s="27">
        <v>20</v>
      </c>
      <c r="I7" s="27">
        <v>50</v>
      </c>
      <c r="J7" s="27">
        <v>10</v>
      </c>
      <c r="K7" s="27">
        <v>10</v>
      </c>
      <c r="L7" s="27">
        <v>10</v>
      </c>
      <c r="M7" s="27">
        <v>10</v>
      </c>
      <c r="N7" s="104">
        <v>20</v>
      </c>
      <c r="O7" s="58">
        <v>10</v>
      </c>
      <c r="P7" s="59" t="s">
        <v>46</v>
      </c>
      <c r="Q7" s="105" t="s">
        <v>47</v>
      </c>
      <c r="R7" s="59" t="s">
        <v>47</v>
      </c>
      <c r="S7" s="61" t="s">
        <v>47</v>
      </c>
      <c r="T7" s="62" t="s">
        <v>48</v>
      </c>
      <c r="U7" s="62" t="s">
        <v>48</v>
      </c>
      <c r="V7" s="63" t="s">
        <v>48</v>
      </c>
    </row>
    <row r="8" spans="1:22" ht="15.75" thickBot="1" x14ac:dyDescent="0.3">
      <c r="A8" s="32" t="s">
        <v>43</v>
      </c>
      <c r="B8" s="33" t="s">
        <v>44</v>
      </c>
      <c r="C8" s="33" t="s">
        <v>45</v>
      </c>
      <c r="D8" s="34"/>
      <c r="E8" s="106"/>
      <c r="F8" s="106"/>
      <c r="G8" s="64"/>
      <c r="H8" s="64"/>
      <c r="I8" s="64"/>
      <c r="J8" s="64"/>
      <c r="K8" s="64"/>
      <c r="L8" s="64"/>
      <c r="M8" s="64"/>
      <c r="N8" s="106"/>
      <c r="O8" s="64"/>
      <c r="P8" s="64"/>
      <c r="Q8" s="106"/>
      <c r="R8" s="64"/>
      <c r="S8" s="64"/>
      <c r="T8" s="64"/>
      <c r="U8" s="65"/>
      <c r="V8" s="66"/>
    </row>
    <row r="9" spans="1:22" x14ac:dyDescent="0.25">
      <c r="A9" s="37" t="s">
        <v>348</v>
      </c>
      <c r="B9" s="38" t="s">
        <v>349</v>
      </c>
      <c r="C9" s="39" t="s">
        <v>51</v>
      </c>
      <c r="D9" s="40"/>
      <c r="E9" s="107">
        <v>19.378570206992642</v>
      </c>
      <c r="F9" s="108" t="s">
        <v>93</v>
      </c>
      <c r="G9" s="43" t="s">
        <v>93</v>
      </c>
      <c r="H9" s="43" t="s">
        <v>55</v>
      </c>
      <c r="I9" s="43" t="s">
        <v>198</v>
      </c>
      <c r="J9" s="43" t="s">
        <v>93</v>
      </c>
      <c r="K9" s="43" t="s">
        <v>93</v>
      </c>
      <c r="L9" s="43" t="s">
        <v>93</v>
      </c>
      <c r="M9" s="43" t="s">
        <v>93</v>
      </c>
      <c r="N9" s="109" t="s">
        <v>55</v>
      </c>
      <c r="O9" s="44">
        <v>11.065693807932186</v>
      </c>
      <c r="P9" s="44" t="s">
        <v>93</v>
      </c>
      <c r="Q9" s="110" t="s">
        <v>199</v>
      </c>
      <c r="R9" s="44" t="s">
        <v>199</v>
      </c>
      <c r="S9" s="44" t="s">
        <v>199</v>
      </c>
      <c r="T9" s="44" t="s">
        <v>200</v>
      </c>
      <c r="U9" s="44" t="s">
        <v>200</v>
      </c>
      <c r="V9" s="54" t="s">
        <v>200</v>
      </c>
    </row>
    <row r="10" spans="1:22" x14ac:dyDescent="0.25">
      <c r="A10" s="37" t="s">
        <v>350</v>
      </c>
      <c r="B10" s="38" t="s">
        <v>351</v>
      </c>
      <c r="C10" s="39" t="s">
        <v>51</v>
      </c>
      <c r="D10" s="40"/>
      <c r="E10" s="107">
        <v>73.253283289186257</v>
      </c>
      <c r="F10" s="108" t="s">
        <v>93</v>
      </c>
      <c r="G10" s="43" t="s">
        <v>93</v>
      </c>
      <c r="H10" s="43" t="s">
        <v>55</v>
      </c>
      <c r="I10" s="43" t="s">
        <v>198</v>
      </c>
      <c r="J10" s="43" t="s">
        <v>93</v>
      </c>
      <c r="K10" s="43" t="s">
        <v>93</v>
      </c>
      <c r="L10" s="43" t="s">
        <v>93</v>
      </c>
      <c r="M10" s="43" t="s">
        <v>93</v>
      </c>
      <c r="N10" s="109" t="s">
        <v>55</v>
      </c>
      <c r="O10" s="44">
        <v>19.472967850866613</v>
      </c>
      <c r="P10" s="44" t="s">
        <v>93</v>
      </c>
      <c r="Q10" s="110" t="s">
        <v>199</v>
      </c>
      <c r="R10" s="44" t="s">
        <v>199</v>
      </c>
      <c r="S10" s="44" t="s">
        <v>199</v>
      </c>
      <c r="T10" s="44" t="s">
        <v>200</v>
      </c>
      <c r="U10" s="44" t="s">
        <v>200</v>
      </c>
      <c r="V10" s="54" t="s">
        <v>200</v>
      </c>
    </row>
    <row r="11" spans="1:22" x14ac:dyDescent="0.25">
      <c r="A11" s="37" t="s">
        <v>352</v>
      </c>
      <c r="B11" s="38" t="s">
        <v>353</v>
      </c>
      <c r="C11" s="39" t="s">
        <v>51</v>
      </c>
      <c r="D11" s="40"/>
      <c r="E11" s="107">
        <v>12.032559201017202</v>
      </c>
      <c r="F11" s="108" t="s">
        <v>93</v>
      </c>
      <c r="G11" s="43" t="s">
        <v>93</v>
      </c>
      <c r="H11" s="43" t="s">
        <v>55</v>
      </c>
      <c r="I11" s="43">
        <v>59.197729758491235</v>
      </c>
      <c r="J11" s="43" t="s">
        <v>93</v>
      </c>
      <c r="K11" s="43" t="s">
        <v>93</v>
      </c>
      <c r="L11" s="43" t="s">
        <v>93</v>
      </c>
      <c r="M11" s="43" t="s">
        <v>93</v>
      </c>
      <c r="N11" s="109" t="s">
        <v>55</v>
      </c>
      <c r="O11" s="44" t="s">
        <v>93</v>
      </c>
      <c r="P11" s="44" t="s">
        <v>93</v>
      </c>
      <c r="Q11" s="110" t="s">
        <v>199</v>
      </c>
      <c r="R11" s="44" t="s">
        <v>199</v>
      </c>
      <c r="S11" s="44" t="s">
        <v>199</v>
      </c>
      <c r="T11" s="44" t="s">
        <v>200</v>
      </c>
      <c r="U11" s="44" t="s">
        <v>200</v>
      </c>
      <c r="V11" s="54" t="s">
        <v>200</v>
      </c>
    </row>
    <row r="12" spans="1:22" x14ac:dyDescent="0.25">
      <c r="A12" s="37" t="s">
        <v>354</v>
      </c>
      <c r="B12" s="38" t="s">
        <v>355</v>
      </c>
      <c r="C12" s="39" t="s">
        <v>51</v>
      </c>
      <c r="D12" s="40"/>
      <c r="E12" s="111" t="s">
        <v>93</v>
      </c>
      <c r="F12" s="108" t="s">
        <v>93</v>
      </c>
      <c r="G12" s="43" t="s">
        <v>93</v>
      </c>
      <c r="H12" s="43" t="s">
        <v>55</v>
      </c>
      <c r="I12" s="43" t="s">
        <v>198</v>
      </c>
      <c r="J12" s="43" t="s">
        <v>93</v>
      </c>
      <c r="K12" s="43" t="s">
        <v>93</v>
      </c>
      <c r="L12" s="43" t="s">
        <v>93</v>
      </c>
      <c r="M12" s="43" t="s">
        <v>93</v>
      </c>
      <c r="N12" s="109" t="s">
        <v>55</v>
      </c>
      <c r="O12" s="44" t="s">
        <v>93</v>
      </c>
      <c r="P12" s="44" t="s">
        <v>93</v>
      </c>
      <c r="Q12" s="110" t="s">
        <v>199</v>
      </c>
      <c r="R12" s="44" t="s">
        <v>199</v>
      </c>
      <c r="S12" s="44" t="s">
        <v>199</v>
      </c>
      <c r="T12" s="44" t="s">
        <v>200</v>
      </c>
      <c r="U12" s="44" t="s">
        <v>200</v>
      </c>
      <c r="V12" s="54" t="s">
        <v>200</v>
      </c>
    </row>
    <row r="13" spans="1:22" x14ac:dyDescent="0.25">
      <c r="A13" s="37" t="s">
        <v>356</v>
      </c>
      <c r="B13" s="38" t="s">
        <v>357</v>
      </c>
      <c r="C13" s="39" t="s">
        <v>51</v>
      </c>
      <c r="D13" s="40"/>
      <c r="E13" s="112">
        <v>11.083535479427999</v>
      </c>
      <c r="F13" s="109" t="s">
        <v>93</v>
      </c>
      <c r="G13" s="43" t="s">
        <v>93</v>
      </c>
      <c r="H13" s="43" t="s">
        <v>55</v>
      </c>
      <c r="I13" s="43" t="s">
        <v>198</v>
      </c>
      <c r="J13" s="43" t="s">
        <v>93</v>
      </c>
      <c r="K13" s="43" t="s">
        <v>93</v>
      </c>
      <c r="L13" s="43" t="s">
        <v>93</v>
      </c>
      <c r="M13" s="43" t="s">
        <v>93</v>
      </c>
      <c r="N13" s="109" t="s">
        <v>55</v>
      </c>
      <c r="O13" s="44" t="s">
        <v>93</v>
      </c>
      <c r="P13" s="43" t="s">
        <v>93</v>
      </c>
      <c r="Q13" s="110" t="s">
        <v>199</v>
      </c>
      <c r="R13" s="44" t="s">
        <v>199</v>
      </c>
      <c r="S13" s="44" t="s">
        <v>199</v>
      </c>
      <c r="T13" s="44" t="s">
        <v>200</v>
      </c>
      <c r="U13" s="44" t="s">
        <v>200</v>
      </c>
      <c r="V13" s="54" t="s">
        <v>200</v>
      </c>
    </row>
    <row r="14" spans="1:22" x14ac:dyDescent="0.25">
      <c r="A14" s="37" t="s">
        <v>358</v>
      </c>
      <c r="B14" s="38" t="s">
        <v>359</v>
      </c>
      <c r="C14" s="39" t="s">
        <v>51</v>
      </c>
      <c r="D14" s="40"/>
      <c r="E14" s="112">
        <v>28.077191685975642</v>
      </c>
      <c r="F14" s="109" t="s">
        <v>93</v>
      </c>
      <c r="G14" s="43" t="s">
        <v>93</v>
      </c>
      <c r="H14" s="43" t="s">
        <v>55</v>
      </c>
      <c r="I14" s="43" t="s">
        <v>198</v>
      </c>
      <c r="J14" s="43" t="s">
        <v>93</v>
      </c>
      <c r="K14" s="43" t="s">
        <v>93</v>
      </c>
      <c r="L14" s="43" t="s">
        <v>93</v>
      </c>
      <c r="M14" s="43" t="s">
        <v>93</v>
      </c>
      <c r="N14" s="109" t="s">
        <v>55</v>
      </c>
      <c r="O14" s="44">
        <v>10.69642098250692</v>
      </c>
      <c r="P14" s="43" t="s">
        <v>93</v>
      </c>
      <c r="Q14" s="110">
        <v>5.7663431875122066</v>
      </c>
      <c r="R14" s="44" t="s">
        <v>199</v>
      </c>
      <c r="S14" s="44" t="s">
        <v>199</v>
      </c>
      <c r="T14" s="44" t="s">
        <v>200</v>
      </c>
      <c r="U14" s="44" t="s">
        <v>200</v>
      </c>
      <c r="V14" s="54" t="s">
        <v>200</v>
      </c>
    </row>
    <row r="15" spans="1:22" x14ac:dyDescent="0.25">
      <c r="A15" s="37" t="s">
        <v>360</v>
      </c>
      <c r="B15" s="38" t="s">
        <v>361</v>
      </c>
      <c r="C15" s="39" t="s">
        <v>51</v>
      </c>
      <c r="D15" s="40"/>
      <c r="E15" s="112">
        <v>16.375921382948114</v>
      </c>
      <c r="F15" s="109" t="s">
        <v>93</v>
      </c>
      <c r="G15" s="43" t="s">
        <v>93</v>
      </c>
      <c r="H15" s="43" t="s">
        <v>55</v>
      </c>
      <c r="I15" s="43" t="s">
        <v>198</v>
      </c>
      <c r="J15" s="43" t="s">
        <v>93</v>
      </c>
      <c r="K15" s="43" t="s">
        <v>93</v>
      </c>
      <c r="L15" s="43" t="s">
        <v>93</v>
      </c>
      <c r="M15" s="43" t="s">
        <v>93</v>
      </c>
      <c r="N15" s="109" t="s">
        <v>55</v>
      </c>
      <c r="O15" s="44" t="s">
        <v>93</v>
      </c>
      <c r="P15" s="43" t="s">
        <v>93</v>
      </c>
      <c r="Q15" s="110">
        <v>15.380835277638356</v>
      </c>
      <c r="R15" s="44" t="s">
        <v>199</v>
      </c>
      <c r="S15" s="44" t="s">
        <v>199</v>
      </c>
      <c r="T15" s="44" t="s">
        <v>200</v>
      </c>
      <c r="U15" s="44" t="s">
        <v>200</v>
      </c>
      <c r="V15" s="54" t="s">
        <v>200</v>
      </c>
    </row>
    <row r="16" spans="1:22" x14ac:dyDescent="0.25">
      <c r="A16" s="37" t="s">
        <v>362</v>
      </c>
      <c r="B16" s="38" t="s">
        <v>363</v>
      </c>
      <c r="C16" s="39" t="s">
        <v>51</v>
      </c>
      <c r="D16" s="40"/>
      <c r="E16" s="112">
        <v>54.083370178165012</v>
      </c>
      <c r="F16" s="109" t="s">
        <v>93</v>
      </c>
      <c r="G16" s="43" t="s">
        <v>93</v>
      </c>
      <c r="H16" s="43" t="s">
        <v>55</v>
      </c>
      <c r="I16" s="43" t="s">
        <v>198</v>
      </c>
      <c r="J16" s="43" t="s">
        <v>93</v>
      </c>
      <c r="K16" s="43" t="s">
        <v>93</v>
      </c>
      <c r="L16" s="43">
        <v>10.245046433218603</v>
      </c>
      <c r="M16" s="43" t="s">
        <v>93</v>
      </c>
      <c r="N16" s="109" t="s">
        <v>55</v>
      </c>
      <c r="O16" s="44" t="s">
        <v>93</v>
      </c>
      <c r="P16" s="43">
        <v>10.145298860443493</v>
      </c>
      <c r="Q16" s="110">
        <v>3.8415337154041458</v>
      </c>
      <c r="R16" s="44" t="s">
        <v>199</v>
      </c>
      <c r="S16" s="44" t="s">
        <v>199</v>
      </c>
      <c r="T16" s="44" t="s">
        <v>200</v>
      </c>
      <c r="U16" s="44" t="s">
        <v>200</v>
      </c>
      <c r="V16" s="54" t="s">
        <v>200</v>
      </c>
    </row>
    <row r="17" spans="1:22" x14ac:dyDescent="0.25">
      <c r="A17" s="37" t="s">
        <v>364</v>
      </c>
      <c r="B17" s="38" t="s">
        <v>365</v>
      </c>
      <c r="C17" s="39" t="s">
        <v>51</v>
      </c>
      <c r="D17" s="40"/>
      <c r="E17" s="112">
        <v>1143</v>
      </c>
      <c r="F17" s="109" t="s">
        <v>93</v>
      </c>
      <c r="G17" s="43" t="s">
        <v>93</v>
      </c>
      <c r="H17" s="43" t="s">
        <v>55</v>
      </c>
      <c r="I17" s="43" t="s">
        <v>198</v>
      </c>
      <c r="J17" s="43" t="s">
        <v>93</v>
      </c>
      <c r="K17" s="43" t="s">
        <v>93</v>
      </c>
      <c r="L17" s="43" t="s">
        <v>93</v>
      </c>
      <c r="M17" s="43" t="s">
        <v>93</v>
      </c>
      <c r="N17" s="109" t="s">
        <v>55</v>
      </c>
      <c r="O17" s="44">
        <v>148.52750307248775</v>
      </c>
      <c r="P17" s="43" t="s">
        <v>93</v>
      </c>
      <c r="Q17" s="110">
        <v>73.663784685106577</v>
      </c>
      <c r="R17" s="44" t="s">
        <v>199</v>
      </c>
      <c r="S17" s="44" t="s">
        <v>199</v>
      </c>
      <c r="T17" s="44" t="s">
        <v>200</v>
      </c>
      <c r="U17" s="44" t="s">
        <v>200</v>
      </c>
      <c r="V17" s="54" t="s">
        <v>200</v>
      </c>
    </row>
    <row r="18" spans="1:22" x14ac:dyDescent="0.25">
      <c r="A18" s="113" t="s">
        <v>366</v>
      </c>
      <c r="B18" s="38" t="s">
        <v>367</v>
      </c>
      <c r="C18" s="39" t="s">
        <v>51</v>
      </c>
      <c r="D18" s="40"/>
      <c r="E18" s="112">
        <v>1575</v>
      </c>
      <c r="F18" s="109" t="s">
        <v>93</v>
      </c>
      <c r="G18" s="43" t="s">
        <v>93</v>
      </c>
      <c r="H18" s="43">
        <v>20.362571397278689</v>
      </c>
      <c r="I18" s="43">
        <v>76.368796003429026</v>
      </c>
      <c r="J18" s="43" t="s">
        <v>93</v>
      </c>
      <c r="K18" s="43" t="s">
        <v>93</v>
      </c>
      <c r="L18" s="43" t="s">
        <v>93</v>
      </c>
      <c r="M18" s="43" t="s">
        <v>93</v>
      </c>
      <c r="N18" s="109" t="s">
        <v>55</v>
      </c>
      <c r="O18" s="44">
        <v>173.98320756233991</v>
      </c>
      <c r="P18" s="43" t="s">
        <v>93</v>
      </c>
      <c r="Q18" s="110">
        <v>191.24191214611372</v>
      </c>
      <c r="R18" s="44">
        <v>4.035201065469483</v>
      </c>
      <c r="S18" s="44">
        <v>5.7328592984559421</v>
      </c>
      <c r="T18" s="44" t="s">
        <v>200</v>
      </c>
      <c r="U18" s="44" t="s">
        <v>200</v>
      </c>
      <c r="V18" s="54" t="s">
        <v>200</v>
      </c>
    </row>
    <row r="19" spans="1:22" x14ac:dyDescent="0.25">
      <c r="A19" s="47"/>
      <c r="B19" s="47"/>
      <c r="C19" s="48"/>
      <c r="D19" s="49"/>
      <c r="E19" s="114"/>
      <c r="F19" s="115"/>
      <c r="G19" s="51"/>
      <c r="H19" s="51"/>
      <c r="I19" s="51"/>
      <c r="J19" s="51"/>
      <c r="K19" s="51"/>
      <c r="L19" s="51"/>
      <c r="M19" s="51"/>
      <c r="N19" s="115"/>
      <c r="O19" s="52"/>
      <c r="P19" s="51"/>
      <c r="Q19" s="116"/>
      <c r="R19" s="52"/>
      <c r="S19" s="52"/>
      <c r="T19" s="52"/>
      <c r="U19" s="52"/>
      <c r="V19" s="53"/>
    </row>
    <row r="20" spans="1:22" x14ac:dyDescent="0.25">
      <c r="A20" s="37" t="s">
        <v>368</v>
      </c>
      <c r="B20" s="38" t="s">
        <v>369</v>
      </c>
      <c r="C20" s="39" t="s">
        <v>80</v>
      </c>
      <c r="D20" s="40"/>
      <c r="E20" s="107">
        <v>42.746829786313896</v>
      </c>
      <c r="F20" s="108" t="s">
        <v>93</v>
      </c>
      <c r="G20" s="43" t="s">
        <v>93</v>
      </c>
      <c r="H20" s="43" t="s">
        <v>55</v>
      </c>
      <c r="I20" s="43">
        <v>253.48522370810633</v>
      </c>
      <c r="J20" s="43" t="s">
        <v>93</v>
      </c>
      <c r="K20" s="43" t="s">
        <v>93</v>
      </c>
      <c r="L20" s="43" t="s">
        <v>93</v>
      </c>
      <c r="M20" s="43" t="s">
        <v>93</v>
      </c>
      <c r="N20" s="109" t="s">
        <v>55</v>
      </c>
      <c r="O20" s="44">
        <v>51.959742901895822</v>
      </c>
      <c r="P20" s="44">
        <v>10.810399955408494</v>
      </c>
      <c r="Q20" s="110">
        <v>3.6573666465320045</v>
      </c>
      <c r="R20" s="44" t="s">
        <v>199</v>
      </c>
      <c r="S20" s="44" t="s">
        <v>199</v>
      </c>
      <c r="T20" s="44" t="s">
        <v>200</v>
      </c>
      <c r="U20" s="44" t="s">
        <v>200</v>
      </c>
      <c r="V20" s="54" t="s">
        <v>200</v>
      </c>
    </row>
    <row r="21" spans="1:22" x14ac:dyDescent="0.25">
      <c r="A21" s="37" t="s">
        <v>370</v>
      </c>
      <c r="B21" s="38" t="s">
        <v>371</v>
      </c>
      <c r="C21" s="39" t="s">
        <v>80</v>
      </c>
      <c r="D21" s="40"/>
      <c r="E21" s="107" t="s">
        <v>93</v>
      </c>
      <c r="F21" s="109" t="s">
        <v>93</v>
      </c>
      <c r="G21" s="43" t="s">
        <v>93</v>
      </c>
      <c r="H21" s="43" t="s">
        <v>55</v>
      </c>
      <c r="I21" s="43" t="s">
        <v>198</v>
      </c>
      <c r="J21" s="43" t="s">
        <v>93</v>
      </c>
      <c r="K21" s="43" t="s">
        <v>93</v>
      </c>
      <c r="L21" s="43" t="s">
        <v>93</v>
      </c>
      <c r="M21" s="43" t="s">
        <v>93</v>
      </c>
      <c r="N21" s="109" t="s">
        <v>55</v>
      </c>
      <c r="O21" s="44" t="s">
        <v>93</v>
      </c>
      <c r="P21" s="44" t="s">
        <v>93</v>
      </c>
      <c r="Q21" s="110" t="s">
        <v>199</v>
      </c>
      <c r="R21" s="44" t="s">
        <v>199</v>
      </c>
      <c r="S21" s="44" t="s">
        <v>199</v>
      </c>
      <c r="T21" s="44" t="s">
        <v>200</v>
      </c>
      <c r="U21" s="44" t="s">
        <v>200</v>
      </c>
      <c r="V21" s="54" t="s">
        <v>200</v>
      </c>
    </row>
    <row r="22" spans="1:22" x14ac:dyDescent="0.25">
      <c r="A22" s="37" t="s">
        <v>372</v>
      </c>
      <c r="B22" s="38" t="s">
        <v>373</v>
      </c>
      <c r="C22" s="39" t="s">
        <v>80</v>
      </c>
      <c r="D22" s="40"/>
      <c r="E22" s="107">
        <v>34.460787375846309</v>
      </c>
      <c r="F22" s="108" t="s">
        <v>93</v>
      </c>
      <c r="G22" s="43" t="s">
        <v>93</v>
      </c>
      <c r="H22" s="43" t="s">
        <v>55</v>
      </c>
      <c r="I22" s="43">
        <v>265.41192009245503</v>
      </c>
      <c r="J22" s="43" t="s">
        <v>93</v>
      </c>
      <c r="K22" s="43" t="s">
        <v>93</v>
      </c>
      <c r="L22" s="43">
        <v>20.549829273602988</v>
      </c>
      <c r="M22" s="43" t="s">
        <v>93</v>
      </c>
      <c r="N22" s="109">
        <v>21</v>
      </c>
      <c r="O22" s="44">
        <v>41.281211906832119</v>
      </c>
      <c r="P22" s="44">
        <v>10.524898492792609</v>
      </c>
      <c r="Q22" s="110">
        <v>7.6336383136379622</v>
      </c>
      <c r="R22" s="44" t="s">
        <v>199</v>
      </c>
      <c r="S22" s="44" t="s">
        <v>199</v>
      </c>
      <c r="T22" s="44" t="s">
        <v>200</v>
      </c>
      <c r="U22" s="44" t="s">
        <v>200</v>
      </c>
      <c r="V22" s="54" t="s">
        <v>200</v>
      </c>
    </row>
    <row r="23" spans="1:22" x14ac:dyDescent="0.25">
      <c r="A23" s="37" t="s">
        <v>374</v>
      </c>
      <c r="B23" s="38" t="s">
        <v>375</v>
      </c>
      <c r="C23" s="39" t="s">
        <v>80</v>
      </c>
      <c r="D23" s="40"/>
      <c r="E23" s="107">
        <v>58.078218625816277</v>
      </c>
      <c r="F23" s="108" t="s">
        <v>93</v>
      </c>
      <c r="G23" s="43" t="s">
        <v>93</v>
      </c>
      <c r="H23" s="43" t="s">
        <v>55</v>
      </c>
      <c r="I23" s="43" t="s">
        <v>198</v>
      </c>
      <c r="J23" s="43" t="s">
        <v>93</v>
      </c>
      <c r="K23" s="43" t="s">
        <v>93</v>
      </c>
      <c r="L23" s="43" t="s">
        <v>93</v>
      </c>
      <c r="M23" s="43" t="s">
        <v>93</v>
      </c>
      <c r="N23" s="109" t="s">
        <v>55</v>
      </c>
      <c r="O23" s="44">
        <v>54.496728025239584</v>
      </c>
      <c r="P23" s="44" t="s">
        <v>93</v>
      </c>
      <c r="Q23" s="110">
        <v>12.262339849031486</v>
      </c>
      <c r="R23" s="44" t="s">
        <v>199</v>
      </c>
      <c r="S23" s="44" t="s">
        <v>199</v>
      </c>
      <c r="T23" s="44" t="s">
        <v>200</v>
      </c>
      <c r="U23" s="44" t="s">
        <v>200</v>
      </c>
      <c r="V23" s="54" t="s">
        <v>200</v>
      </c>
    </row>
    <row r="24" spans="1:22" x14ac:dyDescent="0.25">
      <c r="A24" s="37" t="s">
        <v>376</v>
      </c>
      <c r="B24" s="38" t="s">
        <v>377</v>
      </c>
      <c r="C24" s="39" t="s">
        <v>80</v>
      </c>
      <c r="D24" s="40"/>
      <c r="E24" s="112">
        <v>88.035596730559462</v>
      </c>
      <c r="F24" s="108" t="s">
        <v>93</v>
      </c>
      <c r="G24" s="43" t="s">
        <v>93</v>
      </c>
      <c r="H24" s="43" t="s">
        <v>55</v>
      </c>
      <c r="I24" s="44">
        <v>70.396565956744269</v>
      </c>
      <c r="J24" s="44" t="s">
        <v>93</v>
      </c>
      <c r="K24" s="43" t="s">
        <v>93</v>
      </c>
      <c r="L24" s="44" t="s">
        <v>93</v>
      </c>
      <c r="M24" s="44" t="s">
        <v>93</v>
      </c>
      <c r="N24" s="109" t="s">
        <v>55</v>
      </c>
      <c r="O24" s="44">
        <v>66.419128370070453</v>
      </c>
      <c r="P24" s="44">
        <v>9.9842988673323063</v>
      </c>
      <c r="Q24" s="110">
        <v>15.259886384985546</v>
      </c>
      <c r="R24" s="44" t="s">
        <v>199</v>
      </c>
      <c r="S24" s="44" t="s">
        <v>199</v>
      </c>
      <c r="T24" s="44" t="s">
        <v>200</v>
      </c>
      <c r="U24" s="44" t="s">
        <v>200</v>
      </c>
      <c r="V24" s="54" t="s">
        <v>200</v>
      </c>
    </row>
    <row r="25" spans="1:22" x14ac:dyDescent="0.25">
      <c r="A25" s="37" t="s">
        <v>378</v>
      </c>
      <c r="B25" s="38" t="s">
        <v>379</v>
      </c>
      <c r="C25" s="39" t="s">
        <v>80</v>
      </c>
      <c r="D25" s="40"/>
      <c r="E25" s="107">
        <v>116.53027980529433</v>
      </c>
      <c r="F25" s="108" t="s">
        <v>93</v>
      </c>
      <c r="G25" s="43" t="s">
        <v>93</v>
      </c>
      <c r="H25" s="43" t="s">
        <v>55</v>
      </c>
      <c r="I25" s="43" t="s">
        <v>198</v>
      </c>
      <c r="J25" s="43" t="s">
        <v>93</v>
      </c>
      <c r="K25" s="43" t="s">
        <v>93</v>
      </c>
      <c r="L25" s="43" t="s">
        <v>93</v>
      </c>
      <c r="M25" s="43" t="s">
        <v>93</v>
      </c>
      <c r="N25" s="109" t="s">
        <v>55</v>
      </c>
      <c r="O25" s="44">
        <v>43.336852952296631</v>
      </c>
      <c r="P25" s="44" t="s">
        <v>93</v>
      </c>
      <c r="Q25" s="110">
        <v>80.85567695438732</v>
      </c>
      <c r="R25" s="44" t="s">
        <v>199</v>
      </c>
      <c r="S25" s="44">
        <v>7.9652688800706564</v>
      </c>
      <c r="T25" s="44" t="s">
        <v>200</v>
      </c>
      <c r="U25" s="44" t="s">
        <v>200</v>
      </c>
      <c r="V25" s="54" t="s">
        <v>200</v>
      </c>
    </row>
    <row r="26" spans="1:22" x14ac:dyDescent="0.25">
      <c r="A26" s="37" t="s">
        <v>380</v>
      </c>
      <c r="B26" s="38" t="s">
        <v>381</v>
      </c>
      <c r="C26" s="39" t="s">
        <v>80</v>
      </c>
      <c r="D26" s="40"/>
      <c r="E26" s="112">
        <v>37.577423369484258</v>
      </c>
      <c r="F26" s="108" t="s">
        <v>93</v>
      </c>
      <c r="G26" s="43" t="s">
        <v>93</v>
      </c>
      <c r="H26" s="43" t="s">
        <v>55</v>
      </c>
      <c r="I26" s="43">
        <v>54.807330361565135</v>
      </c>
      <c r="J26" s="43" t="s">
        <v>93</v>
      </c>
      <c r="K26" s="43" t="s">
        <v>93</v>
      </c>
      <c r="L26" s="43" t="s">
        <v>93</v>
      </c>
      <c r="M26" s="43" t="s">
        <v>93</v>
      </c>
      <c r="N26" s="109" t="s">
        <v>55</v>
      </c>
      <c r="O26" s="44">
        <v>13.664770591094763</v>
      </c>
      <c r="P26" s="43" t="s">
        <v>93</v>
      </c>
      <c r="Q26" s="110">
        <v>4.4870016723475663</v>
      </c>
      <c r="R26" s="44" t="s">
        <v>199</v>
      </c>
      <c r="S26" s="44" t="s">
        <v>199</v>
      </c>
      <c r="T26" s="44" t="s">
        <v>200</v>
      </c>
      <c r="U26" s="44" t="s">
        <v>200</v>
      </c>
      <c r="V26" s="54" t="s">
        <v>200</v>
      </c>
    </row>
    <row r="27" spans="1:22" x14ac:dyDescent="0.25">
      <c r="A27" s="37" t="s">
        <v>382</v>
      </c>
      <c r="B27" s="38" t="s">
        <v>383</v>
      </c>
      <c r="C27" s="39" t="s">
        <v>80</v>
      </c>
      <c r="D27" s="40"/>
      <c r="E27" s="112">
        <v>118.41583016592266</v>
      </c>
      <c r="F27" s="108" t="s">
        <v>93</v>
      </c>
      <c r="G27" s="43" t="s">
        <v>93</v>
      </c>
      <c r="H27" s="43" t="s">
        <v>55</v>
      </c>
      <c r="I27" s="43">
        <v>114.71685652963515</v>
      </c>
      <c r="J27" s="43" t="s">
        <v>93</v>
      </c>
      <c r="K27" s="43" t="s">
        <v>93</v>
      </c>
      <c r="L27" s="43" t="s">
        <v>93</v>
      </c>
      <c r="M27" s="43" t="s">
        <v>93</v>
      </c>
      <c r="N27" s="109" t="s">
        <v>55</v>
      </c>
      <c r="O27" s="44">
        <v>51.894610534922066</v>
      </c>
      <c r="P27" s="43" t="s">
        <v>93</v>
      </c>
      <c r="Q27" s="110">
        <v>20.255690173281579</v>
      </c>
      <c r="R27" s="44" t="s">
        <v>199</v>
      </c>
      <c r="S27" s="44" t="s">
        <v>199</v>
      </c>
      <c r="T27" s="44" t="s">
        <v>200</v>
      </c>
      <c r="U27" s="44" t="s">
        <v>200</v>
      </c>
      <c r="V27" s="54" t="s">
        <v>200</v>
      </c>
    </row>
    <row r="28" spans="1:22" x14ac:dyDescent="0.25">
      <c r="A28" s="37" t="s">
        <v>384</v>
      </c>
      <c r="B28" s="38" t="s">
        <v>385</v>
      </c>
      <c r="C28" s="39" t="s">
        <v>80</v>
      </c>
      <c r="D28" s="40"/>
      <c r="E28" s="112">
        <v>420.76700190765416</v>
      </c>
      <c r="F28" s="108" t="s">
        <v>93</v>
      </c>
      <c r="G28" s="43">
        <v>11.247560007722175</v>
      </c>
      <c r="H28" s="43">
        <v>36.758918819131424</v>
      </c>
      <c r="I28" s="43">
        <v>551.96962192504543</v>
      </c>
      <c r="J28" s="43" t="s">
        <v>93</v>
      </c>
      <c r="K28" s="43" t="s">
        <v>93</v>
      </c>
      <c r="L28" s="43">
        <v>10.636546600606437</v>
      </c>
      <c r="M28" s="43" t="s">
        <v>93</v>
      </c>
      <c r="N28" s="109" t="s">
        <v>55</v>
      </c>
      <c r="O28" s="44">
        <v>324.20032809767946</v>
      </c>
      <c r="P28" s="43" t="s">
        <v>93</v>
      </c>
      <c r="Q28" s="110">
        <v>114.01537279643458</v>
      </c>
      <c r="R28" s="44" t="s">
        <v>199</v>
      </c>
      <c r="S28" s="44">
        <v>5.5780019654430326</v>
      </c>
      <c r="T28" s="44" t="s">
        <v>200</v>
      </c>
      <c r="U28" s="44" t="s">
        <v>200</v>
      </c>
      <c r="V28" s="54" t="s">
        <v>200</v>
      </c>
    </row>
    <row r="29" spans="1:22" x14ac:dyDescent="0.25">
      <c r="A29" s="37" t="s">
        <v>386</v>
      </c>
      <c r="B29" s="38" t="s">
        <v>387</v>
      </c>
      <c r="C29" s="39" t="s">
        <v>80</v>
      </c>
      <c r="D29" s="40"/>
      <c r="E29" s="112" t="s">
        <v>93</v>
      </c>
      <c r="F29" s="108" t="s">
        <v>93</v>
      </c>
      <c r="G29" s="43" t="s">
        <v>93</v>
      </c>
      <c r="H29" s="43" t="s">
        <v>55</v>
      </c>
      <c r="I29" s="43" t="s">
        <v>198</v>
      </c>
      <c r="J29" s="43" t="s">
        <v>93</v>
      </c>
      <c r="K29" s="43" t="s">
        <v>93</v>
      </c>
      <c r="L29" s="43" t="s">
        <v>93</v>
      </c>
      <c r="M29" s="43" t="s">
        <v>93</v>
      </c>
      <c r="N29" s="109" t="s">
        <v>55</v>
      </c>
      <c r="O29" s="44" t="s">
        <v>93</v>
      </c>
      <c r="P29" s="43" t="s">
        <v>93</v>
      </c>
      <c r="Q29" s="110" t="s">
        <v>199</v>
      </c>
      <c r="R29" s="44" t="s">
        <v>199</v>
      </c>
      <c r="S29" s="44" t="s">
        <v>199</v>
      </c>
      <c r="T29" s="44" t="s">
        <v>200</v>
      </c>
      <c r="U29" s="44" t="s">
        <v>200</v>
      </c>
      <c r="V29" s="54" t="s">
        <v>200</v>
      </c>
    </row>
    <row r="30" spans="1:22" x14ac:dyDescent="0.25">
      <c r="A30" s="47"/>
      <c r="B30" s="47"/>
      <c r="C30" s="48"/>
      <c r="D30" s="49"/>
      <c r="E30" s="114"/>
      <c r="F30" s="115"/>
      <c r="G30" s="51"/>
      <c r="H30" s="51"/>
      <c r="I30" s="51"/>
      <c r="J30" s="51"/>
      <c r="K30" s="51"/>
      <c r="L30" s="51"/>
      <c r="M30" s="51"/>
      <c r="N30" s="115"/>
      <c r="O30" s="52"/>
      <c r="P30" s="51"/>
      <c r="Q30" s="116"/>
      <c r="R30" s="52"/>
      <c r="S30" s="52"/>
      <c r="T30" s="52"/>
      <c r="U30" s="52"/>
      <c r="V30" s="53"/>
    </row>
    <row r="31" spans="1:22" x14ac:dyDescent="0.25">
      <c r="A31" s="37" t="s">
        <v>388</v>
      </c>
      <c r="B31" s="38" t="s">
        <v>389</v>
      </c>
      <c r="C31" s="39" t="s">
        <v>102</v>
      </c>
      <c r="D31" s="40"/>
      <c r="E31" s="107">
        <v>45.796013856003789</v>
      </c>
      <c r="F31" s="108" t="s">
        <v>93</v>
      </c>
      <c r="G31" s="43" t="s">
        <v>93</v>
      </c>
      <c r="H31" s="43" t="s">
        <v>55</v>
      </c>
      <c r="I31" s="43">
        <v>450.39868759375719</v>
      </c>
      <c r="J31" s="43" t="s">
        <v>93</v>
      </c>
      <c r="K31" s="43">
        <v>18.769350015763553</v>
      </c>
      <c r="L31" s="43">
        <v>288.02659274330443</v>
      </c>
      <c r="M31" s="43">
        <v>172.78396764774195</v>
      </c>
      <c r="N31" s="109">
        <f>SUM(L31:M31)</f>
        <v>460.81056039104635</v>
      </c>
      <c r="O31" s="44">
        <v>20.778944003409876</v>
      </c>
      <c r="P31" s="44">
        <v>117.36370308137579</v>
      </c>
      <c r="Q31" s="110" t="s">
        <v>199</v>
      </c>
      <c r="R31" s="44" t="s">
        <v>199</v>
      </c>
      <c r="S31" s="44" t="s">
        <v>199</v>
      </c>
      <c r="T31" s="44" t="s">
        <v>200</v>
      </c>
      <c r="U31" s="44" t="s">
        <v>200</v>
      </c>
      <c r="V31" s="54" t="s">
        <v>200</v>
      </c>
    </row>
    <row r="32" spans="1:22" x14ac:dyDescent="0.25">
      <c r="A32" s="37" t="s">
        <v>390</v>
      </c>
      <c r="B32" s="38" t="s">
        <v>391</v>
      </c>
      <c r="C32" s="39" t="s">
        <v>102</v>
      </c>
      <c r="D32" s="40"/>
      <c r="E32" s="107">
        <v>25.519458869933256</v>
      </c>
      <c r="F32" s="109">
        <v>13.398961343150336</v>
      </c>
      <c r="G32" s="43" t="s">
        <v>93</v>
      </c>
      <c r="H32" s="43" t="s">
        <v>55</v>
      </c>
      <c r="I32" s="43">
        <v>1367.7831305880609</v>
      </c>
      <c r="J32" s="43">
        <v>13.026293345463078</v>
      </c>
      <c r="K32" s="43">
        <v>14.671512379259967</v>
      </c>
      <c r="L32" s="43">
        <v>197.06620558218162</v>
      </c>
      <c r="M32" s="43">
        <v>91.462726404085444</v>
      </c>
      <c r="N32" s="109">
        <f t="shared" ref="N32:N72" si="0">SUM(L32:M32)</f>
        <v>288.52893198626708</v>
      </c>
      <c r="O32" s="44">
        <v>13.037865219654337</v>
      </c>
      <c r="P32" s="44">
        <v>71.818918754070367</v>
      </c>
      <c r="Q32" s="110" t="s">
        <v>199</v>
      </c>
      <c r="R32" s="44" t="s">
        <v>199</v>
      </c>
      <c r="S32" s="44" t="s">
        <v>199</v>
      </c>
      <c r="T32" s="44" t="s">
        <v>200</v>
      </c>
      <c r="U32" s="44" t="s">
        <v>200</v>
      </c>
      <c r="V32" s="54" t="s">
        <v>200</v>
      </c>
    </row>
    <row r="33" spans="1:22" x14ac:dyDescent="0.25">
      <c r="A33" s="37" t="s">
        <v>392</v>
      </c>
      <c r="B33" s="38" t="s">
        <v>393</v>
      </c>
      <c r="C33" s="39" t="s">
        <v>102</v>
      </c>
      <c r="D33" s="40"/>
      <c r="E33" s="112">
        <v>23.905562179664674</v>
      </c>
      <c r="F33" s="109">
        <v>10.129352135390167</v>
      </c>
      <c r="G33" s="43" t="s">
        <v>93</v>
      </c>
      <c r="H33" s="43" t="s">
        <v>55</v>
      </c>
      <c r="I33" s="43">
        <v>1020.1696664647445</v>
      </c>
      <c r="J33" s="43" t="s">
        <v>93</v>
      </c>
      <c r="K33" s="43">
        <v>24.884765456090605</v>
      </c>
      <c r="L33" s="55">
        <v>331.70689449297493</v>
      </c>
      <c r="M33" s="43">
        <v>134.18438560777238</v>
      </c>
      <c r="N33" s="109">
        <f t="shared" si="0"/>
        <v>465.89128010074728</v>
      </c>
      <c r="O33" s="56">
        <v>11.331901621741251</v>
      </c>
      <c r="P33" s="43">
        <v>238.5700259912995</v>
      </c>
      <c r="Q33" s="110" t="s">
        <v>199</v>
      </c>
      <c r="R33" s="44" t="s">
        <v>199</v>
      </c>
      <c r="S33" s="44" t="s">
        <v>199</v>
      </c>
      <c r="T33" s="44" t="s">
        <v>200</v>
      </c>
      <c r="U33" s="44" t="s">
        <v>200</v>
      </c>
      <c r="V33" s="54" t="s">
        <v>200</v>
      </c>
    </row>
    <row r="34" spans="1:22" x14ac:dyDescent="0.25">
      <c r="A34" s="37" t="s">
        <v>394</v>
      </c>
      <c r="B34" s="38" t="s">
        <v>395</v>
      </c>
      <c r="C34" s="39" t="s">
        <v>102</v>
      </c>
      <c r="D34" s="40"/>
      <c r="E34" s="112">
        <v>30.178059820414436</v>
      </c>
      <c r="F34" s="109">
        <v>13.604436850239505</v>
      </c>
      <c r="G34" s="43" t="s">
        <v>93</v>
      </c>
      <c r="H34" s="43" t="s">
        <v>55</v>
      </c>
      <c r="I34" s="43">
        <v>728.37506532132886</v>
      </c>
      <c r="J34" s="43" t="s">
        <v>93</v>
      </c>
      <c r="K34" s="43">
        <v>48.687286507703085</v>
      </c>
      <c r="L34" s="55">
        <v>219.29706468372245</v>
      </c>
      <c r="M34" s="43">
        <v>147.84069012843827</v>
      </c>
      <c r="N34" s="109">
        <f t="shared" si="0"/>
        <v>367.13775481216072</v>
      </c>
      <c r="O34" s="56">
        <v>11.795554863379467</v>
      </c>
      <c r="P34" s="43">
        <v>187.06947606183607</v>
      </c>
      <c r="Q34" s="110">
        <v>2.7280994944464019</v>
      </c>
      <c r="R34" s="44" t="s">
        <v>199</v>
      </c>
      <c r="S34" s="44" t="s">
        <v>199</v>
      </c>
      <c r="T34" s="44" t="s">
        <v>200</v>
      </c>
      <c r="U34" s="44" t="s">
        <v>200</v>
      </c>
      <c r="V34" s="54" t="s">
        <v>200</v>
      </c>
    </row>
    <row r="35" spans="1:22" x14ac:dyDescent="0.25">
      <c r="A35" s="37" t="s">
        <v>396</v>
      </c>
      <c r="B35" s="38" t="s">
        <v>397</v>
      </c>
      <c r="C35" s="39" t="s">
        <v>102</v>
      </c>
      <c r="D35" s="40"/>
      <c r="E35" s="112">
        <v>66.80718568288286</v>
      </c>
      <c r="F35" s="109" t="s">
        <v>93</v>
      </c>
      <c r="G35" s="43" t="s">
        <v>93</v>
      </c>
      <c r="H35" s="43" t="s">
        <v>55</v>
      </c>
      <c r="I35" s="43" t="s">
        <v>198</v>
      </c>
      <c r="J35" s="43" t="s">
        <v>93</v>
      </c>
      <c r="K35" s="43" t="s">
        <v>93</v>
      </c>
      <c r="L35" s="55" t="s">
        <v>93</v>
      </c>
      <c r="M35" s="43" t="s">
        <v>93</v>
      </c>
      <c r="N35" s="109" t="s">
        <v>55</v>
      </c>
      <c r="O35" s="56">
        <v>14.670672180395661</v>
      </c>
      <c r="P35" s="43" t="s">
        <v>93</v>
      </c>
      <c r="Q35" s="110">
        <v>3.1755078115356117</v>
      </c>
      <c r="R35" s="44" t="s">
        <v>199</v>
      </c>
      <c r="S35" s="44" t="s">
        <v>199</v>
      </c>
      <c r="T35" s="44" t="s">
        <v>200</v>
      </c>
      <c r="U35" s="44" t="s">
        <v>200</v>
      </c>
      <c r="V35" s="54" t="s">
        <v>200</v>
      </c>
    </row>
    <row r="36" spans="1:22" x14ac:dyDescent="0.25">
      <c r="A36" s="37" t="s">
        <v>398</v>
      </c>
      <c r="B36" s="38" t="s">
        <v>399</v>
      </c>
      <c r="C36" s="39" t="s">
        <v>102</v>
      </c>
      <c r="D36" s="40"/>
      <c r="E36" s="112" t="s">
        <v>93</v>
      </c>
      <c r="F36" s="109" t="s">
        <v>93</v>
      </c>
      <c r="G36" s="43" t="s">
        <v>93</v>
      </c>
      <c r="H36" s="43" t="s">
        <v>55</v>
      </c>
      <c r="I36" s="43">
        <v>109.90492334330808</v>
      </c>
      <c r="J36" s="43" t="s">
        <v>93</v>
      </c>
      <c r="K36" s="43" t="s">
        <v>93</v>
      </c>
      <c r="L36" s="55">
        <v>81.485932162515908</v>
      </c>
      <c r="M36" s="43">
        <v>35.83007602071703</v>
      </c>
      <c r="N36" s="109">
        <f t="shared" si="0"/>
        <v>117.31600818323294</v>
      </c>
      <c r="O36" s="44" t="s">
        <v>93</v>
      </c>
      <c r="P36" s="43" t="s">
        <v>93</v>
      </c>
      <c r="Q36" s="110" t="s">
        <v>199</v>
      </c>
      <c r="R36" s="44" t="s">
        <v>199</v>
      </c>
      <c r="S36" s="44" t="s">
        <v>199</v>
      </c>
      <c r="T36" s="44" t="s">
        <v>200</v>
      </c>
      <c r="U36" s="44" t="s">
        <v>200</v>
      </c>
      <c r="V36" s="54" t="s">
        <v>200</v>
      </c>
    </row>
    <row r="37" spans="1:22" x14ac:dyDescent="0.25">
      <c r="A37" s="37" t="s">
        <v>400</v>
      </c>
      <c r="B37" s="38" t="s">
        <v>401</v>
      </c>
      <c r="C37" s="39" t="s">
        <v>102</v>
      </c>
      <c r="D37" s="40"/>
      <c r="E37" s="112">
        <v>13.721512406548259</v>
      </c>
      <c r="F37" s="109" t="s">
        <v>93</v>
      </c>
      <c r="G37" s="43" t="s">
        <v>93</v>
      </c>
      <c r="H37" s="43" t="s">
        <v>55</v>
      </c>
      <c r="I37" s="43">
        <v>55.948855674311091</v>
      </c>
      <c r="J37" s="43" t="s">
        <v>93</v>
      </c>
      <c r="K37" s="43" t="s">
        <v>93</v>
      </c>
      <c r="L37" s="55">
        <v>15.350882327462081</v>
      </c>
      <c r="M37" s="43" t="s">
        <v>93</v>
      </c>
      <c r="N37" s="109" t="s">
        <v>55</v>
      </c>
      <c r="O37" s="44">
        <v>13.498936462333551</v>
      </c>
      <c r="P37" s="43" t="s">
        <v>93</v>
      </c>
      <c r="Q37" s="110" t="s">
        <v>199</v>
      </c>
      <c r="R37" s="44" t="s">
        <v>199</v>
      </c>
      <c r="S37" s="44" t="s">
        <v>199</v>
      </c>
      <c r="T37" s="44" t="s">
        <v>200</v>
      </c>
      <c r="U37" s="44" t="s">
        <v>200</v>
      </c>
      <c r="V37" s="54" t="s">
        <v>200</v>
      </c>
    </row>
    <row r="38" spans="1:22" x14ac:dyDescent="0.25">
      <c r="A38" s="37" t="s">
        <v>402</v>
      </c>
      <c r="B38" s="38" t="s">
        <v>403</v>
      </c>
      <c r="C38" s="39" t="s">
        <v>102</v>
      </c>
      <c r="D38" s="40"/>
      <c r="E38" s="112" t="s">
        <v>93</v>
      </c>
      <c r="F38" s="109" t="s">
        <v>93</v>
      </c>
      <c r="G38" s="43" t="s">
        <v>93</v>
      </c>
      <c r="H38" s="43" t="s">
        <v>55</v>
      </c>
      <c r="I38" s="43" t="s">
        <v>198</v>
      </c>
      <c r="J38" s="43" t="s">
        <v>93</v>
      </c>
      <c r="K38" s="43" t="s">
        <v>93</v>
      </c>
      <c r="L38" s="43" t="s">
        <v>93</v>
      </c>
      <c r="M38" s="43" t="s">
        <v>93</v>
      </c>
      <c r="N38" s="109" t="s">
        <v>55</v>
      </c>
      <c r="O38" s="44" t="s">
        <v>93</v>
      </c>
      <c r="P38" s="43" t="s">
        <v>93</v>
      </c>
      <c r="Q38" s="110" t="s">
        <v>199</v>
      </c>
      <c r="R38" s="44" t="s">
        <v>199</v>
      </c>
      <c r="S38" s="44" t="s">
        <v>199</v>
      </c>
      <c r="T38" s="44" t="s">
        <v>200</v>
      </c>
      <c r="U38" s="44" t="s">
        <v>200</v>
      </c>
      <c r="V38" s="54" t="s">
        <v>200</v>
      </c>
    </row>
    <row r="39" spans="1:22" x14ac:dyDescent="0.25">
      <c r="A39" s="37" t="s">
        <v>404</v>
      </c>
      <c r="B39" s="38" t="s">
        <v>405</v>
      </c>
      <c r="C39" s="39" t="s">
        <v>102</v>
      </c>
      <c r="D39" s="40"/>
      <c r="E39" s="112">
        <v>13.00045772280081</v>
      </c>
      <c r="F39" s="109" t="s">
        <v>93</v>
      </c>
      <c r="G39" s="43" t="s">
        <v>93</v>
      </c>
      <c r="H39" s="43" t="s">
        <v>55</v>
      </c>
      <c r="I39" s="43">
        <v>326.00867831227879</v>
      </c>
      <c r="J39" s="43" t="s">
        <v>93</v>
      </c>
      <c r="K39" s="43" t="s">
        <v>93</v>
      </c>
      <c r="L39" s="43">
        <v>90.249210388917135</v>
      </c>
      <c r="M39" s="43">
        <v>39.496010226059717</v>
      </c>
      <c r="N39" s="109">
        <f t="shared" si="0"/>
        <v>129.74522061497686</v>
      </c>
      <c r="O39" s="44">
        <v>12.229576593154833</v>
      </c>
      <c r="P39" s="43" t="s">
        <v>93</v>
      </c>
      <c r="Q39" s="110" t="s">
        <v>199</v>
      </c>
      <c r="R39" s="44" t="s">
        <v>199</v>
      </c>
      <c r="S39" s="44" t="s">
        <v>199</v>
      </c>
      <c r="T39" s="44" t="s">
        <v>200</v>
      </c>
      <c r="U39" s="44" t="s">
        <v>200</v>
      </c>
      <c r="V39" s="54" t="s">
        <v>200</v>
      </c>
    </row>
    <row r="40" spans="1:22" x14ac:dyDescent="0.25">
      <c r="A40" s="37" t="s">
        <v>406</v>
      </c>
      <c r="B40" s="38" t="s">
        <v>407</v>
      </c>
      <c r="C40" s="39" t="s">
        <v>102</v>
      </c>
      <c r="D40" s="40"/>
      <c r="E40" s="112">
        <v>72.617439803800778</v>
      </c>
      <c r="F40" s="109" t="s">
        <v>93</v>
      </c>
      <c r="G40" s="43" t="s">
        <v>93</v>
      </c>
      <c r="H40" s="43" t="s">
        <v>55</v>
      </c>
      <c r="I40" s="43" t="s">
        <v>198</v>
      </c>
      <c r="J40" s="43" t="s">
        <v>93</v>
      </c>
      <c r="K40" s="43" t="s">
        <v>93</v>
      </c>
      <c r="L40" s="43" t="s">
        <v>93</v>
      </c>
      <c r="M40" s="43" t="s">
        <v>93</v>
      </c>
      <c r="N40" s="109" t="s">
        <v>55</v>
      </c>
      <c r="O40" s="44">
        <v>23.279794423701929</v>
      </c>
      <c r="P40" s="43" t="s">
        <v>93</v>
      </c>
      <c r="Q40" s="110">
        <v>4.0097258101352651</v>
      </c>
      <c r="R40" s="44" t="s">
        <v>199</v>
      </c>
      <c r="S40" s="44" t="s">
        <v>199</v>
      </c>
      <c r="T40" s="44" t="s">
        <v>200</v>
      </c>
      <c r="U40" s="44" t="s">
        <v>200</v>
      </c>
      <c r="V40" s="54" t="s">
        <v>200</v>
      </c>
    </row>
    <row r="41" spans="1:22" x14ac:dyDescent="0.25">
      <c r="A41" s="47"/>
      <c r="B41" s="47"/>
      <c r="C41" s="48"/>
      <c r="D41" s="49"/>
      <c r="E41" s="114"/>
      <c r="F41" s="115"/>
      <c r="G41" s="51"/>
      <c r="H41" s="51"/>
      <c r="I41" s="51"/>
      <c r="J41" s="51"/>
      <c r="K41" s="51"/>
      <c r="L41" s="51"/>
      <c r="M41" s="51"/>
      <c r="N41" s="115"/>
      <c r="O41" s="51"/>
      <c r="P41" s="51"/>
      <c r="Q41" s="116"/>
      <c r="R41" s="52"/>
      <c r="S41" s="52"/>
      <c r="T41" s="52"/>
      <c r="U41" s="52"/>
      <c r="V41" s="53"/>
    </row>
    <row r="42" spans="1:22" x14ac:dyDescent="0.25">
      <c r="A42" s="37" t="s">
        <v>408</v>
      </c>
      <c r="B42" s="38" t="s">
        <v>409</v>
      </c>
      <c r="C42" s="39" t="s">
        <v>129</v>
      </c>
      <c r="D42" s="40"/>
      <c r="E42" s="107">
        <v>138.05686266111053</v>
      </c>
      <c r="F42" s="108" t="s">
        <v>93</v>
      </c>
      <c r="G42" s="43" t="s">
        <v>93</v>
      </c>
      <c r="H42" s="43" t="s">
        <v>55</v>
      </c>
      <c r="I42" s="43">
        <v>99.230792932622393</v>
      </c>
      <c r="J42" s="43" t="s">
        <v>93</v>
      </c>
      <c r="K42" s="43" t="s">
        <v>93</v>
      </c>
      <c r="L42" s="43">
        <v>47.779596036645266</v>
      </c>
      <c r="M42" s="43">
        <v>10.695339399325338</v>
      </c>
      <c r="N42" s="109">
        <f t="shared" si="0"/>
        <v>58.474935435970608</v>
      </c>
      <c r="O42" s="44">
        <v>26.007791508682018</v>
      </c>
      <c r="P42" s="44" t="s">
        <v>93</v>
      </c>
      <c r="Q42" s="110" t="s">
        <v>199</v>
      </c>
      <c r="R42" s="44" t="s">
        <v>199</v>
      </c>
      <c r="S42" s="44" t="s">
        <v>199</v>
      </c>
      <c r="T42" s="44" t="s">
        <v>200</v>
      </c>
      <c r="U42" s="44" t="s">
        <v>200</v>
      </c>
      <c r="V42" s="54" t="s">
        <v>200</v>
      </c>
    </row>
    <row r="43" spans="1:22" x14ac:dyDescent="0.25">
      <c r="A43" s="37" t="s">
        <v>410</v>
      </c>
      <c r="B43" s="38" t="s">
        <v>411</v>
      </c>
      <c r="C43" s="39" t="s">
        <v>129</v>
      </c>
      <c r="D43" s="40"/>
      <c r="E43" s="107">
        <v>126.01245438728533</v>
      </c>
      <c r="F43" s="108" t="s">
        <v>93</v>
      </c>
      <c r="G43" s="43" t="s">
        <v>93</v>
      </c>
      <c r="H43" s="43" t="s">
        <v>55</v>
      </c>
      <c r="I43" s="43">
        <v>98.202571428680116</v>
      </c>
      <c r="J43" s="43" t="s">
        <v>93</v>
      </c>
      <c r="K43" s="43" t="s">
        <v>93</v>
      </c>
      <c r="L43" s="43">
        <v>43.317737030721034</v>
      </c>
      <c r="M43" s="43" t="s">
        <v>93</v>
      </c>
      <c r="N43" s="109">
        <f t="shared" si="0"/>
        <v>43.317737030721034</v>
      </c>
      <c r="O43" s="44">
        <v>27.850764964137504</v>
      </c>
      <c r="P43" s="44" t="s">
        <v>93</v>
      </c>
      <c r="Q43" s="110" t="s">
        <v>199</v>
      </c>
      <c r="R43" s="44" t="s">
        <v>199</v>
      </c>
      <c r="S43" s="44" t="s">
        <v>199</v>
      </c>
      <c r="T43" s="44" t="s">
        <v>200</v>
      </c>
      <c r="U43" s="44" t="s">
        <v>200</v>
      </c>
      <c r="V43" s="54" t="s">
        <v>200</v>
      </c>
    </row>
    <row r="44" spans="1:22" x14ac:dyDescent="0.25">
      <c r="A44" s="37" t="s">
        <v>412</v>
      </c>
      <c r="B44" s="38" t="s">
        <v>413</v>
      </c>
      <c r="C44" s="39" t="s">
        <v>129</v>
      </c>
      <c r="D44" s="40"/>
      <c r="E44" s="107">
        <v>340.74151129278005</v>
      </c>
      <c r="F44" s="108" t="s">
        <v>93</v>
      </c>
      <c r="G44" s="43" t="s">
        <v>93</v>
      </c>
      <c r="H44" s="43" t="s">
        <v>55</v>
      </c>
      <c r="I44" s="43" t="s">
        <v>198</v>
      </c>
      <c r="J44" s="43" t="s">
        <v>93</v>
      </c>
      <c r="K44" s="43" t="s">
        <v>93</v>
      </c>
      <c r="L44" s="43">
        <v>10.974484386503166</v>
      </c>
      <c r="M44" s="43" t="s">
        <v>93</v>
      </c>
      <c r="N44" s="109" t="s">
        <v>55</v>
      </c>
      <c r="O44" s="44">
        <v>34.310543109700127</v>
      </c>
      <c r="P44" s="44" t="s">
        <v>93</v>
      </c>
      <c r="Q44" s="110">
        <v>13.069012561261781</v>
      </c>
      <c r="R44" s="44" t="s">
        <v>199</v>
      </c>
      <c r="S44" s="44" t="s">
        <v>199</v>
      </c>
      <c r="T44" s="44" t="s">
        <v>200</v>
      </c>
      <c r="U44" s="44" t="s">
        <v>200</v>
      </c>
      <c r="V44" s="54" t="s">
        <v>200</v>
      </c>
    </row>
    <row r="45" spans="1:22" x14ac:dyDescent="0.25">
      <c r="A45" s="37" t="s">
        <v>414</v>
      </c>
      <c r="B45" s="38" t="s">
        <v>415</v>
      </c>
      <c r="C45" s="39" t="s">
        <v>129</v>
      </c>
      <c r="D45" s="40"/>
      <c r="E45" s="107">
        <v>175.74025687938658</v>
      </c>
      <c r="F45" s="108" t="s">
        <v>93</v>
      </c>
      <c r="G45" s="43" t="s">
        <v>93</v>
      </c>
      <c r="H45" s="43" t="s">
        <v>55</v>
      </c>
      <c r="I45" s="43">
        <v>55.365334365992837</v>
      </c>
      <c r="J45" s="43" t="s">
        <v>93</v>
      </c>
      <c r="K45" s="43" t="s">
        <v>93</v>
      </c>
      <c r="L45" s="43">
        <v>24.339160809344605</v>
      </c>
      <c r="M45" s="43" t="s">
        <v>93</v>
      </c>
      <c r="N45" s="109">
        <f t="shared" si="0"/>
        <v>24.339160809344605</v>
      </c>
      <c r="O45" s="44">
        <v>23.493226031323257</v>
      </c>
      <c r="P45" s="44" t="s">
        <v>93</v>
      </c>
      <c r="Q45" s="110">
        <v>6.9657007731347402</v>
      </c>
      <c r="R45" s="44" t="s">
        <v>199</v>
      </c>
      <c r="S45" s="44" t="s">
        <v>199</v>
      </c>
      <c r="T45" s="44" t="s">
        <v>200</v>
      </c>
      <c r="U45" s="44" t="s">
        <v>200</v>
      </c>
      <c r="V45" s="54" t="s">
        <v>200</v>
      </c>
    </row>
    <row r="46" spans="1:22" x14ac:dyDescent="0.25">
      <c r="A46" s="37" t="s">
        <v>416</v>
      </c>
      <c r="B46" s="38" t="s">
        <v>417</v>
      </c>
      <c r="C46" s="39" t="s">
        <v>129</v>
      </c>
      <c r="D46" s="40"/>
      <c r="E46" s="107">
        <v>183.49110386338924</v>
      </c>
      <c r="F46" s="108" t="s">
        <v>93</v>
      </c>
      <c r="G46" s="43" t="s">
        <v>93</v>
      </c>
      <c r="H46" s="43" t="s">
        <v>55</v>
      </c>
      <c r="I46" s="43">
        <v>60.318143830043311</v>
      </c>
      <c r="J46" s="43" t="s">
        <v>93</v>
      </c>
      <c r="K46" s="43" t="s">
        <v>93</v>
      </c>
      <c r="L46" s="43">
        <v>23.106861732197832</v>
      </c>
      <c r="M46" s="43" t="s">
        <v>93</v>
      </c>
      <c r="N46" s="109">
        <f t="shared" si="0"/>
        <v>23.106861732197832</v>
      </c>
      <c r="O46" s="44">
        <v>20.820914520912801</v>
      </c>
      <c r="P46" s="44" t="s">
        <v>93</v>
      </c>
      <c r="Q46" s="110">
        <v>6.78942866562224</v>
      </c>
      <c r="R46" s="44" t="s">
        <v>199</v>
      </c>
      <c r="S46" s="44" t="s">
        <v>199</v>
      </c>
      <c r="T46" s="44" t="s">
        <v>200</v>
      </c>
      <c r="U46" s="44" t="s">
        <v>200</v>
      </c>
      <c r="V46" s="54" t="s">
        <v>200</v>
      </c>
    </row>
    <row r="47" spans="1:22" x14ac:dyDescent="0.25">
      <c r="A47" s="37" t="s">
        <v>418</v>
      </c>
      <c r="B47" s="38" t="s">
        <v>419</v>
      </c>
      <c r="C47" s="39" t="s">
        <v>129</v>
      </c>
      <c r="D47" s="40"/>
      <c r="E47" s="107">
        <v>103.31063151045649</v>
      </c>
      <c r="F47" s="108" t="s">
        <v>93</v>
      </c>
      <c r="G47" s="43" t="s">
        <v>93</v>
      </c>
      <c r="H47" s="43" t="s">
        <v>55</v>
      </c>
      <c r="I47" s="43">
        <v>87.801671554174106</v>
      </c>
      <c r="J47" s="43" t="s">
        <v>93</v>
      </c>
      <c r="K47" s="43" t="s">
        <v>93</v>
      </c>
      <c r="L47" s="43">
        <v>19.798715566478855</v>
      </c>
      <c r="M47" s="43" t="s">
        <v>93</v>
      </c>
      <c r="N47" s="109">
        <f t="shared" si="0"/>
        <v>19.798715566478855</v>
      </c>
      <c r="O47" s="44">
        <v>19.001368694128359</v>
      </c>
      <c r="P47" s="44" t="s">
        <v>93</v>
      </c>
      <c r="Q47" s="110" t="s">
        <v>199</v>
      </c>
      <c r="R47" s="44" t="s">
        <v>199</v>
      </c>
      <c r="S47" s="44" t="s">
        <v>199</v>
      </c>
      <c r="T47" s="44" t="s">
        <v>200</v>
      </c>
      <c r="U47" s="44" t="s">
        <v>200</v>
      </c>
      <c r="V47" s="54" t="s">
        <v>200</v>
      </c>
    </row>
    <row r="48" spans="1:22" x14ac:dyDescent="0.25">
      <c r="A48" s="37" t="s">
        <v>420</v>
      </c>
      <c r="B48" s="38" t="s">
        <v>421</v>
      </c>
      <c r="C48" s="39" t="s">
        <v>129</v>
      </c>
      <c r="D48" s="40"/>
      <c r="E48" s="107">
        <v>85.860007465289442</v>
      </c>
      <c r="F48" s="108" t="s">
        <v>93</v>
      </c>
      <c r="G48" s="43" t="s">
        <v>93</v>
      </c>
      <c r="H48" s="43" t="s">
        <v>55</v>
      </c>
      <c r="I48" s="43" t="s">
        <v>198</v>
      </c>
      <c r="J48" s="43" t="s">
        <v>93</v>
      </c>
      <c r="K48" s="43" t="s">
        <v>93</v>
      </c>
      <c r="L48" s="43" t="s">
        <v>93</v>
      </c>
      <c r="M48" s="43" t="s">
        <v>93</v>
      </c>
      <c r="N48" s="109" t="s">
        <v>55</v>
      </c>
      <c r="O48" s="44">
        <v>15.193598114127951</v>
      </c>
      <c r="P48" s="44" t="s">
        <v>93</v>
      </c>
      <c r="Q48" s="110">
        <v>17.076910087739872</v>
      </c>
      <c r="R48" s="44" t="s">
        <v>199</v>
      </c>
      <c r="S48" s="44" t="s">
        <v>199</v>
      </c>
      <c r="T48" s="44" t="s">
        <v>200</v>
      </c>
      <c r="U48" s="44" t="s">
        <v>200</v>
      </c>
      <c r="V48" s="54" t="s">
        <v>200</v>
      </c>
    </row>
    <row r="49" spans="1:22" x14ac:dyDescent="0.25">
      <c r="A49" s="37" t="s">
        <v>422</v>
      </c>
      <c r="B49" s="38" t="s">
        <v>423</v>
      </c>
      <c r="C49" s="39" t="s">
        <v>129</v>
      </c>
      <c r="D49" s="40"/>
      <c r="E49" s="112">
        <v>169.51918232643709</v>
      </c>
      <c r="F49" s="110" t="s">
        <v>93</v>
      </c>
      <c r="G49" s="43" t="s">
        <v>93</v>
      </c>
      <c r="H49" s="43" t="s">
        <v>55</v>
      </c>
      <c r="I49" s="44" t="s">
        <v>198</v>
      </c>
      <c r="J49" s="44" t="s">
        <v>93</v>
      </c>
      <c r="K49" s="44" t="s">
        <v>93</v>
      </c>
      <c r="L49" s="44" t="s">
        <v>93</v>
      </c>
      <c r="M49" s="44" t="s">
        <v>93</v>
      </c>
      <c r="N49" s="109" t="s">
        <v>55</v>
      </c>
      <c r="O49" s="44">
        <v>18.259493786211955</v>
      </c>
      <c r="P49" s="44" t="s">
        <v>93</v>
      </c>
      <c r="Q49" s="110">
        <v>5.9183705605729431</v>
      </c>
      <c r="R49" s="44" t="s">
        <v>199</v>
      </c>
      <c r="S49" s="44" t="s">
        <v>199</v>
      </c>
      <c r="T49" s="44" t="s">
        <v>200</v>
      </c>
      <c r="U49" s="44" t="s">
        <v>200</v>
      </c>
      <c r="V49" s="54" t="s">
        <v>200</v>
      </c>
    </row>
    <row r="50" spans="1:22" x14ac:dyDescent="0.25">
      <c r="A50" s="37" t="s">
        <v>424</v>
      </c>
      <c r="B50" s="38" t="s">
        <v>425</v>
      </c>
      <c r="C50" s="39" t="s">
        <v>129</v>
      </c>
      <c r="D50" s="40"/>
      <c r="E50" s="107">
        <v>234.47331974895411</v>
      </c>
      <c r="F50" s="109" t="s">
        <v>93</v>
      </c>
      <c r="G50" s="43" t="s">
        <v>93</v>
      </c>
      <c r="H50" s="43" t="s">
        <v>55</v>
      </c>
      <c r="I50" s="43">
        <v>56.575006723571988</v>
      </c>
      <c r="J50" s="43" t="s">
        <v>93</v>
      </c>
      <c r="K50" s="43" t="s">
        <v>93</v>
      </c>
      <c r="L50" s="43" t="s">
        <v>93</v>
      </c>
      <c r="M50" s="43" t="s">
        <v>93</v>
      </c>
      <c r="N50" s="109" t="s">
        <v>55</v>
      </c>
      <c r="O50" s="44">
        <v>35.213287734491033</v>
      </c>
      <c r="P50" s="44" t="s">
        <v>93</v>
      </c>
      <c r="Q50" s="110">
        <v>15.506417326580745</v>
      </c>
      <c r="R50" s="44" t="s">
        <v>199</v>
      </c>
      <c r="S50" s="44" t="s">
        <v>199</v>
      </c>
      <c r="T50" s="44" t="s">
        <v>200</v>
      </c>
      <c r="U50" s="44" t="s">
        <v>200</v>
      </c>
      <c r="V50" s="54" t="s">
        <v>200</v>
      </c>
    </row>
    <row r="51" spans="1:22" x14ac:dyDescent="0.25">
      <c r="A51" s="37" t="s">
        <v>426</v>
      </c>
      <c r="B51" s="38" t="s">
        <v>427</v>
      </c>
      <c r="C51" s="39" t="s">
        <v>129</v>
      </c>
      <c r="D51" s="40"/>
      <c r="E51" s="107">
        <v>270.68813243341918</v>
      </c>
      <c r="F51" s="109" t="s">
        <v>93</v>
      </c>
      <c r="G51" s="43" t="s">
        <v>93</v>
      </c>
      <c r="H51" s="43" t="s">
        <v>55</v>
      </c>
      <c r="I51" s="43">
        <v>70.814904532885777</v>
      </c>
      <c r="J51" s="43" t="s">
        <v>93</v>
      </c>
      <c r="K51" s="43" t="s">
        <v>93</v>
      </c>
      <c r="L51" s="43" t="s">
        <v>93</v>
      </c>
      <c r="M51" s="43" t="s">
        <v>93</v>
      </c>
      <c r="N51" s="109" t="s">
        <v>55</v>
      </c>
      <c r="O51" s="44">
        <v>45.405868048306722</v>
      </c>
      <c r="P51" s="44" t="s">
        <v>93</v>
      </c>
      <c r="Q51" s="110">
        <v>18.654941214152561</v>
      </c>
      <c r="R51" s="44" t="s">
        <v>199</v>
      </c>
      <c r="S51" s="44" t="s">
        <v>199</v>
      </c>
      <c r="T51" s="44" t="s">
        <v>200</v>
      </c>
      <c r="U51" s="44" t="s">
        <v>200</v>
      </c>
      <c r="V51" s="54" t="s">
        <v>200</v>
      </c>
    </row>
    <row r="52" spans="1:22" x14ac:dyDescent="0.25">
      <c r="A52" s="37" t="s">
        <v>428</v>
      </c>
      <c r="B52" s="38" t="s">
        <v>429</v>
      </c>
      <c r="C52" s="39" t="s">
        <v>129</v>
      </c>
      <c r="D52" s="40"/>
      <c r="E52" s="107">
        <v>206.57027060654457</v>
      </c>
      <c r="F52" s="109" t="s">
        <v>93</v>
      </c>
      <c r="G52" s="43" t="s">
        <v>93</v>
      </c>
      <c r="H52" s="43" t="s">
        <v>55</v>
      </c>
      <c r="I52" s="43" t="s">
        <v>198</v>
      </c>
      <c r="J52" s="43" t="s">
        <v>93</v>
      </c>
      <c r="K52" s="43" t="s">
        <v>93</v>
      </c>
      <c r="L52" s="43" t="s">
        <v>93</v>
      </c>
      <c r="M52" s="43" t="s">
        <v>93</v>
      </c>
      <c r="N52" s="109" t="s">
        <v>55</v>
      </c>
      <c r="O52" s="44">
        <v>28.327126747115404</v>
      </c>
      <c r="P52" s="44" t="s">
        <v>93</v>
      </c>
      <c r="Q52" s="110">
        <v>22.847528689342962</v>
      </c>
      <c r="R52" s="44" t="s">
        <v>199</v>
      </c>
      <c r="S52" s="44" t="s">
        <v>199</v>
      </c>
      <c r="T52" s="44" t="s">
        <v>200</v>
      </c>
      <c r="U52" s="44" t="s">
        <v>200</v>
      </c>
      <c r="V52" s="54" t="s">
        <v>200</v>
      </c>
    </row>
    <row r="53" spans="1:22" x14ac:dyDescent="0.25">
      <c r="A53" s="37" t="s">
        <v>430</v>
      </c>
      <c r="B53" s="38" t="s">
        <v>431</v>
      </c>
      <c r="C53" s="39" t="s">
        <v>129</v>
      </c>
      <c r="D53" s="40"/>
      <c r="E53" s="112">
        <v>196.74913159918327</v>
      </c>
      <c r="F53" s="109" t="s">
        <v>93</v>
      </c>
      <c r="G53" s="43" t="s">
        <v>93</v>
      </c>
      <c r="H53" s="43" t="s">
        <v>55</v>
      </c>
      <c r="I53" s="43">
        <v>69.00838439887842</v>
      </c>
      <c r="J53" s="43" t="s">
        <v>93</v>
      </c>
      <c r="K53" s="43" t="s">
        <v>93</v>
      </c>
      <c r="L53" s="43">
        <v>17.829043500157422</v>
      </c>
      <c r="M53" s="43" t="s">
        <v>93</v>
      </c>
      <c r="N53" s="109" t="s">
        <v>55</v>
      </c>
      <c r="O53" s="44">
        <v>25.406482372791878</v>
      </c>
      <c r="P53" s="43" t="s">
        <v>93</v>
      </c>
      <c r="Q53" s="110">
        <v>30.531635671142332</v>
      </c>
      <c r="R53" s="44" t="s">
        <v>199</v>
      </c>
      <c r="S53" s="44" t="s">
        <v>199</v>
      </c>
      <c r="T53" s="44" t="s">
        <v>200</v>
      </c>
      <c r="U53" s="44" t="s">
        <v>200</v>
      </c>
      <c r="V53" s="54" t="s">
        <v>200</v>
      </c>
    </row>
    <row r="54" spans="1:22" x14ac:dyDescent="0.25">
      <c r="A54" s="37" t="s">
        <v>432</v>
      </c>
      <c r="B54" s="38" t="s">
        <v>433</v>
      </c>
      <c r="C54" s="39" t="s">
        <v>129</v>
      </c>
      <c r="D54" s="40"/>
      <c r="E54" s="112">
        <v>675.50671162157914</v>
      </c>
      <c r="F54" s="109" t="s">
        <v>93</v>
      </c>
      <c r="G54" s="43">
        <v>11.241132583626243</v>
      </c>
      <c r="H54" s="43" t="s">
        <v>55</v>
      </c>
      <c r="I54" s="43" t="s">
        <v>198</v>
      </c>
      <c r="J54" s="43" t="s">
        <v>93</v>
      </c>
      <c r="K54" s="43" t="s">
        <v>93</v>
      </c>
      <c r="L54" s="43" t="s">
        <v>93</v>
      </c>
      <c r="M54" s="43" t="s">
        <v>93</v>
      </c>
      <c r="N54" s="109" t="s">
        <v>55</v>
      </c>
      <c r="O54" s="44">
        <v>105.80385660417041</v>
      </c>
      <c r="P54" s="43" t="s">
        <v>93</v>
      </c>
      <c r="Q54" s="110">
        <v>177.55362960560612</v>
      </c>
      <c r="R54" s="44" t="s">
        <v>199</v>
      </c>
      <c r="S54" s="44">
        <v>5.0062997783692422</v>
      </c>
      <c r="T54" s="44" t="s">
        <v>200</v>
      </c>
      <c r="U54" s="44" t="s">
        <v>200</v>
      </c>
      <c r="V54" s="54" t="s">
        <v>200</v>
      </c>
    </row>
    <row r="55" spans="1:22" x14ac:dyDescent="0.25">
      <c r="A55" s="37" t="s">
        <v>434</v>
      </c>
      <c r="B55" s="38" t="s">
        <v>435</v>
      </c>
      <c r="C55" s="39" t="s">
        <v>129</v>
      </c>
      <c r="D55" s="40"/>
      <c r="E55" s="112">
        <v>149.04062871607215</v>
      </c>
      <c r="F55" s="109" t="s">
        <v>93</v>
      </c>
      <c r="G55" s="43" t="s">
        <v>93</v>
      </c>
      <c r="H55" s="43" t="s">
        <v>55</v>
      </c>
      <c r="I55" s="43" t="s">
        <v>198</v>
      </c>
      <c r="J55" s="43" t="s">
        <v>93</v>
      </c>
      <c r="K55" s="43" t="s">
        <v>93</v>
      </c>
      <c r="L55" s="43" t="s">
        <v>93</v>
      </c>
      <c r="M55" s="43" t="s">
        <v>93</v>
      </c>
      <c r="N55" s="109" t="s">
        <v>55</v>
      </c>
      <c r="O55" s="44">
        <v>19.173171304382681</v>
      </c>
      <c r="P55" s="43" t="s">
        <v>93</v>
      </c>
      <c r="Q55" s="110">
        <v>7.3673700017287986</v>
      </c>
      <c r="R55" s="44" t="s">
        <v>199</v>
      </c>
      <c r="S55" s="44" t="s">
        <v>199</v>
      </c>
      <c r="T55" s="44" t="s">
        <v>200</v>
      </c>
      <c r="U55" s="44" t="s">
        <v>200</v>
      </c>
      <c r="V55" s="54" t="s">
        <v>200</v>
      </c>
    </row>
    <row r="56" spans="1:22" x14ac:dyDescent="0.25">
      <c r="A56" s="37" t="s">
        <v>436</v>
      </c>
      <c r="B56" s="38" t="s">
        <v>437</v>
      </c>
      <c r="C56" s="39" t="s">
        <v>129</v>
      </c>
      <c r="D56" s="40"/>
      <c r="E56" s="112">
        <v>101.04146907106097</v>
      </c>
      <c r="F56" s="109" t="s">
        <v>93</v>
      </c>
      <c r="G56" s="43" t="s">
        <v>93</v>
      </c>
      <c r="H56" s="43" t="s">
        <v>55</v>
      </c>
      <c r="I56" s="43" t="s">
        <v>198</v>
      </c>
      <c r="J56" s="43" t="s">
        <v>93</v>
      </c>
      <c r="K56" s="43" t="s">
        <v>93</v>
      </c>
      <c r="L56" s="43" t="s">
        <v>93</v>
      </c>
      <c r="M56" s="43" t="s">
        <v>93</v>
      </c>
      <c r="N56" s="109" t="s">
        <v>55</v>
      </c>
      <c r="O56" s="44">
        <v>14.783458428193537</v>
      </c>
      <c r="P56" s="43" t="s">
        <v>93</v>
      </c>
      <c r="Q56" s="110">
        <v>8.6311769364887692</v>
      </c>
      <c r="R56" s="44" t="s">
        <v>199</v>
      </c>
      <c r="S56" s="44" t="s">
        <v>199</v>
      </c>
      <c r="T56" s="44" t="s">
        <v>200</v>
      </c>
      <c r="U56" s="44" t="s">
        <v>200</v>
      </c>
      <c r="V56" s="54" t="s">
        <v>200</v>
      </c>
    </row>
    <row r="57" spans="1:22" x14ac:dyDescent="0.25">
      <c r="A57" s="37" t="s">
        <v>438</v>
      </c>
      <c r="B57" s="38" t="s">
        <v>439</v>
      </c>
      <c r="C57" s="39" t="s">
        <v>129</v>
      </c>
      <c r="D57" s="40"/>
      <c r="E57" s="112">
        <v>227.39557263461484</v>
      </c>
      <c r="F57" s="109" t="s">
        <v>93</v>
      </c>
      <c r="G57" s="43" t="s">
        <v>93</v>
      </c>
      <c r="H57" s="43" t="s">
        <v>55</v>
      </c>
      <c r="I57" s="43">
        <v>69.351885700417412</v>
      </c>
      <c r="J57" s="43" t="s">
        <v>93</v>
      </c>
      <c r="K57" s="43" t="s">
        <v>93</v>
      </c>
      <c r="L57" s="43" t="s">
        <v>93</v>
      </c>
      <c r="M57" s="43" t="s">
        <v>93</v>
      </c>
      <c r="N57" s="109" t="s">
        <v>55</v>
      </c>
      <c r="O57" s="44">
        <v>27.076091376081635</v>
      </c>
      <c r="P57" s="43" t="s">
        <v>93</v>
      </c>
      <c r="Q57" s="110">
        <v>22.07233346243482</v>
      </c>
      <c r="R57" s="44" t="s">
        <v>199</v>
      </c>
      <c r="S57" s="44" t="s">
        <v>199</v>
      </c>
      <c r="T57" s="44" t="s">
        <v>200</v>
      </c>
      <c r="U57" s="44" t="s">
        <v>200</v>
      </c>
      <c r="V57" s="54" t="s">
        <v>200</v>
      </c>
    </row>
    <row r="58" spans="1:22" x14ac:dyDescent="0.25">
      <c r="A58" s="37" t="s">
        <v>440</v>
      </c>
      <c r="B58" s="38" t="s">
        <v>441</v>
      </c>
      <c r="C58" s="39" t="s">
        <v>129</v>
      </c>
      <c r="D58" s="40"/>
      <c r="E58" s="112">
        <v>232.0766762736375</v>
      </c>
      <c r="F58" s="109" t="s">
        <v>93</v>
      </c>
      <c r="G58" s="43" t="s">
        <v>93</v>
      </c>
      <c r="H58" s="43" t="s">
        <v>55</v>
      </c>
      <c r="I58" s="43" t="s">
        <v>198</v>
      </c>
      <c r="J58" s="43" t="s">
        <v>93</v>
      </c>
      <c r="K58" s="43" t="s">
        <v>93</v>
      </c>
      <c r="L58" s="43" t="s">
        <v>93</v>
      </c>
      <c r="M58" s="43" t="s">
        <v>93</v>
      </c>
      <c r="N58" s="109" t="s">
        <v>55</v>
      </c>
      <c r="O58" s="44">
        <v>32.284834150610493</v>
      </c>
      <c r="P58" s="43" t="s">
        <v>93</v>
      </c>
      <c r="Q58" s="110">
        <v>55.038861110478265</v>
      </c>
      <c r="R58" s="44" t="s">
        <v>199</v>
      </c>
      <c r="S58" s="44" t="s">
        <v>199</v>
      </c>
      <c r="T58" s="44" t="s">
        <v>200</v>
      </c>
      <c r="U58" s="44" t="s">
        <v>200</v>
      </c>
      <c r="V58" s="54" t="s">
        <v>200</v>
      </c>
    </row>
    <row r="59" spans="1:22" x14ac:dyDescent="0.25">
      <c r="A59" s="37" t="s">
        <v>442</v>
      </c>
      <c r="B59" s="38" t="s">
        <v>443</v>
      </c>
      <c r="C59" s="39" t="s">
        <v>129</v>
      </c>
      <c r="D59" s="40"/>
      <c r="E59" s="112">
        <v>238.15497206635538</v>
      </c>
      <c r="F59" s="109" t="s">
        <v>93</v>
      </c>
      <c r="G59" s="43" t="s">
        <v>93</v>
      </c>
      <c r="H59" s="43" t="s">
        <v>55</v>
      </c>
      <c r="I59" s="43">
        <v>77.286651645934228</v>
      </c>
      <c r="J59" s="43" t="s">
        <v>93</v>
      </c>
      <c r="K59" s="43" t="s">
        <v>93</v>
      </c>
      <c r="L59" s="43">
        <v>12.674120766312789</v>
      </c>
      <c r="M59" s="43" t="s">
        <v>93</v>
      </c>
      <c r="N59" s="109" t="s">
        <v>55</v>
      </c>
      <c r="O59" s="44">
        <v>39.577074034950897</v>
      </c>
      <c r="P59" s="43" t="s">
        <v>93</v>
      </c>
      <c r="Q59" s="110">
        <v>58.462535329805149</v>
      </c>
      <c r="R59" s="44" t="s">
        <v>199</v>
      </c>
      <c r="S59" s="44" t="s">
        <v>199</v>
      </c>
      <c r="T59" s="44" t="s">
        <v>200</v>
      </c>
      <c r="U59" s="44" t="s">
        <v>200</v>
      </c>
      <c r="V59" s="54" t="s">
        <v>200</v>
      </c>
    </row>
    <row r="60" spans="1:22" x14ac:dyDescent="0.25">
      <c r="A60" s="37" t="s">
        <v>444</v>
      </c>
      <c r="B60" s="38" t="s">
        <v>445</v>
      </c>
      <c r="C60" s="39" t="s">
        <v>129</v>
      </c>
      <c r="D60" s="40"/>
      <c r="E60" s="112">
        <v>62.325988385967698</v>
      </c>
      <c r="F60" s="109" t="s">
        <v>93</v>
      </c>
      <c r="G60" s="43" t="s">
        <v>93</v>
      </c>
      <c r="H60" s="43" t="s">
        <v>55</v>
      </c>
      <c r="I60" s="43">
        <v>54.259511239111518</v>
      </c>
      <c r="J60" s="43" t="s">
        <v>93</v>
      </c>
      <c r="K60" s="43" t="s">
        <v>93</v>
      </c>
      <c r="L60" s="43">
        <v>19.903218541135129</v>
      </c>
      <c r="M60" s="43" t="s">
        <v>93</v>
      </c>
      <c r="N60" s="109">
        <f t="shared" si="0"/>
        <v>19.903218541135129</v>
      </c>
      <c r="O60" s="44">
        <v>15.768355937524239</v>
      </c>
      <c r="P60" s="43" t="s">
        <v>93</v>
      </c>
      <c r="Q60" s="110" t="s">
        <v>199</v>
      </c>
      <c r="R60" s="44" t="s">
        <v>199</v>
      </c>
      <c r="S60" s="44" t="s">
        <v>199</v>
      </c>
      <c r="T60" s="44" t="s">
        <v>200</v>
      </c>
      <c r="U60" s="44" t="s">
        <v>200</v>
      </c>
      <c r="V60" s="54" t="s">
        <v>200</v>
      </c>
    </row>
    <row r="61" spans="1:22" x14ac:dyDescent="0.25">
      <c r="A61" s="37" t="s">
        <v>446</v>
      </c>
      <c r="B61" s="38" t="s">
        <v>447</v>
      </c>
      <c r="C61" s="39" t="s">
        <v>129</v>
      </c>
      <c r="D61" s="40"/>
      <c r="E61" s="112">
        <v>155.56765775523229</v>
      </c>
      <c r="F61" s="109" t="s">
        <v>93</v>
      </c>
      <c r="G61" s="43" t="s">
        <v>93</v>
      </c>
      <c r="H61" s="43" t="s">
        <v>55</v>
      </c>
      <c r="I61" s="43">
        <v>64.50292546706477</v>
      </c>
      <c r="J61" s="43" t="s">
        <v>93</v>
      </c>
      <c r="K61" s="43" t="s">
        <v>93</v>
      </c>
      <c r="L61" s="43">
        <v>20.661492125241043</v>
      </c>
      <c r="M61" s="43" t="s">
        <v>93</v>
      </c>
      <c r="N61" s="109">
        <f t="shared" si="0"/>
        <v>20.661492125241043</v>
      </c>
      <c r="O61" s="44">
        <v>18.915467389001197</v>
      </c>
      <c r="P61" s="43" t="s">
        <v>93</v>
      </c>
      <c r="Q61" s="110">
        <v>3.0647223938363641</v>
      </c>
      <c r="R61" s="44" t="s">
        <v>199</v>
      </c>
      <c r="S61" s="44" t="s">
        <v>199</v>
      </c>
      <c r="T61" s="44" t="s">
        <v>200</v>
      </c>
      <c r="U61" s="44" t="s">
        <v>200</v>
      </c>
      <c r="V61" s="54" t="s">
        <v>200</v>
      </c>
    </row>
    <row r="62" spans="1:22" x14ac:dyDescent="0.25">
      <c r="A62" s="47"/>
      <c r="B62" s="47"/>
      <c r="C62" s="48"/>
      <c r="D62" s="49"/>
      <c r="E62" s="114"/>
      <c r="F62" s="115"/>
      <c r="G62" s="51"/>
      <c r="H62" s="51"/>
      <c r="I62" s="51"/>
      <c r="J62" s="51"/>
      <c r="K62" s="51"/>
      <c r="L62" s="51"/>
      <c r="M62" s="51"/>
      <c r="N62" s="115"/>
      <c r="O62" s="52"/>
      <c r="P62" s="51"/>
      <c r="Q62" s="116"/>
      <c r="R62" s="52"/>
      <c r="S62" s="52"/>
      <c r="T62" s="52"/>
      <c r="U62" s="52"/>
      <c r="V62" s="53"/>
    </row>
    <row r="63" spans="1:22" x14ac:dyDescent="0.25">
      <c r="A63" s="37" t="s">
        <v>448</v>
      </c>
      <c r="B63" s="38" t="s">
        <v>449</v>
      </c>
      <c r="C63" s="39" t="s">
        <v>172</v>
      </c>
      <c r="D63" s="40"/>
      <c r="E63" s="112">
        <v>286.3668728789267</v>
      </c>
      <c r="F63" s="109" t="s">
        <v>93</v>
      </c>
      <c r="G63" s="43">
        <v>27.071414600045603</v>
      </c>
      <c r="H63" s="43" t="s">
        <v>55</v>
      </c>
      <c r="I63" s="43">
        <v>63.752100297272825</v>
      </c>
      <c r="J63" s="43" t="s">
        <v>93</v>
      </c>
      <c r="K63" s="43">
        <v>17.64224580178449</v>
      </c>
      <c r="L63" s="55">
        <v>382.31263000727409</v>
      </c>
      <c r="M63" s="43">
        <v>108.96923886150671</v>
      </c>
      <c r="N63" s="109">
        <f t="shared" si="0"/>
        <v>491.2818688687808</v>
      </c>
      <c r="O63" s="44">
        <v>117.26395863877232</v>
      </c>
      <c r="P63" s="43">
        <v>51.586675375571524</v>
      </c>
      <c r="Q63" s="110">
        <v>19.464876312489242</v>
      </c>
      <c r="R63" s="44" t="s">
        <v>199</v>
      </c>
      <c r="S63" s="44" t="s">
        <v>199</v>
      </c>
      <c r="T63" s="44" t="s">
        <v>200</v>
      </c>
      <c r="U63" s="44" t="s">
        <v>200</v>
      </c>
      <c r="V63" s="54" t="s">
        <v>200</v>
      </c>
    </row>
    <row r="64" spans="1:22" x14ac:dyDescent="0.25">
      <c r="A64" s="37" t="s">
        <v>450</v>
      </c>
      <c r="B64" s="38" t="s">
        <v>451</v>
      </c>
      <c r="C64" s="39" t="s">
        <v>172</v>
      </c>
      <c r="D64" s="40"/>
      <c r="E64" s="112">
        <v>56.785123126288838</v>
      </c>
      <c r="F64" s="109" t="s">
        <v>93</v>
      </c>
      <c r="G64" s="43">
        <v>9.9813544040527269</v>
      </c>
      <c r="H64" s="43" t="s">
        <v>55</v>
      </c>
      <c r="I64" s="43">
        <v>196.17422773684885</v>
      </c>
      <c r="J64" s="43" t="s">
        <v>93</v>
      </c>
      <c r="K64" s="43">
        <v>54.774675822249122</v>
      </c>
      <c r="L64" s="55">
        <v>1148.9914993116411</v>
      </c>
      <c r="M64" s="43">
        <v>576.21125635580836</v>
      </c>
      <c r="N64" s="109">
        <f t="shared" si="0"/>
        <v>1725.2027556674493</v>
      </c>
      <c r="O64" s="44">
        <v>20.815403698269719</v>
      </c>
      <c r="P64" s="43">
        <v>113.55715218811234</v>
      </c>
      <c r="Q64" s="110">
        <v>7.1151056138884101</v>
      </c>
      <c r="R64" s="44" t="s">
        <v>199</v>
      </c>
      <c r="S64" s="44" t="s">
        <v>199</v>
      </c>
      <c r="T64" s="44" t="s">
        <v>200</v>
      </c>
      <c r="U64" s="44" t="s">
        <v>200</v>
      </c>
      <c r="V64" s="54" t="s">
        <v>200</v>
      </c>
    </row>
    <row r="65" spans="1:22" x14ac:dyDescent="0.25">
      <c r="A65" s="37" t="s">
        <v>452</v>
      </c>
      <c r="B65" s="38" t="s">
        <v>453</v>
      </c>
      <c r="C65" s="39" t="s">
        <v>172</v>
      </c>
      <c r="D65" s="40"/>
      <c r="E65" s="112">
        <v>92.99393516665414</v>
      </c>
      <c r="F65" s="109" t="s">
        <v>93</v>
      </c>
      <c r="G65" s="43" t="s">
        <v>93</v>
      </c>
      <c r="H65" s="43" t="s">
        <v>55</v>
      </c>
      <c r="I65" s="43">
        <v>448.08065141527709</v>
      </c>
      <c r="J65" s="43" t="s">
        <v>93</v>
      </c>
      <c r="K65" s="43">
        <v>16.851862502991771</v>
      </c>
      <c r="L65" s="55">
        <v>224.2442031112416</v>
      </c>
      <c r="M65" s="43">
        <v>126.03494964056809</v>
      </c>
      <c r="N65" s="109">
        <f t="shared" si="0"/>
        <v>350.2791527518097</v>
      </c>
      <c r="O65" s="44">
        <v>27.880638240628766</v>
      </c>
      <c r="P65" s="43">
        <v>29.788634879163947</v>
      </c>
      <c r="Q65" s="110" t="s">
        <v>199</v>
      </c>
      <c r="R65" s="44" t="s">
        <v>199</v>
      </c>
      <c r="S65" s="44" t="s">
        <v>199</v>
      </c>
      <c r="T65" s="44" t="s">
        <v>200</v>
      </c>
      <c r="U65" s="44" t="s">
        <v>200</v>
      </c>
      <c r="V65" s="54" t="s">
        <v>200</v>
      </c>
    </row>
    <row r="66" spans="1:22" x14ac:dyDescent="0.25">
      <c r="A66" s="37" t="s">
        <v>454</v>
      </c>
      <c r="B66" s="38" t="s">
        <v>455</v>
      </c>
      <c r="C66" s="39" t="s">
        <v>172</v>
      </c>
      <c r="D66" s="40"/>
      <c r="E66" s="112">
        <v>141.77257997825595</v>
      </c>
      <c r="F66" s="109" t="s">
        <v>93</v>
      </c>
      <c r="G66" s="43" t="s">
        <v>93</v>
      </c>
      <c r="H66" s="43" t="s">
        <v>55</v>
      </c>
      <c r="I66" s="43">
        <v>560.41101202016262</v>
      </c>
      <c r="J66" s="43" t="s">
        <v>93</v>
      </c>
      <c r="K66" s="43">
        <v>33.86625452939726</v>
      </c>
      <c r="L66" s="55">
        <v>368.27503477495191</v>
      </c>
      <c r="M66" s="43">
        <v>294.92899027877894</v>
      </c>
      <c r="N66" s="109">
        <f t="shared" si="0"/>
        <v>663.2040250537309</v>
      </c>
      <c r="O66" s="44">
        <v>30.757759642956671</v>
      </c>
      <c r="P66" s="43">
        <v>48.016721097322005</v>
      </c>
      <c r="Q66" s="110" t="s">
        <v>199</v>
      </c>
      <c r="R66" s="44" t="s">
        <v>199</v>
      </c>
      <c r="S66" s="44" t="s">
        <v>199</v>
      </c>
      <c r="T66" s="44" t="s">
        <v>200</v>
      </c>
      <c r="U66" s="44" t="s">
        <v>200</v>
      </c>
      <c r="V66" s="54" t="s">
        <v>200</v>
      </c>
    </row>
    <row r="67" spans="1:22" x14ac:dyDescent="0.25">
      <c r="A67" s="37" t="s">
        <v>456</v>
      </c>
      <c r="B67" s="38" t="s">
        <v>457</v>
      </c>
      <c r="C67" s="39" t="s">
        <v>172</v>
      </c>
      <c r="D67" s="40"/>
      <c r="E67" s="112">
        <v>499.51716475976485</v>
      </c>
      <c r="F67" s="109" t="s">
        <v>93</v>
      </c>
      <c r="G67" s="43">
        <v>80.520965589558472</v>
      </c>
      <c r="H67" s="43" t="s">
        <v>55</v>
      </c>
      <c r="I67" s="43">
        <v>74.329843608633809</v>
      </c>
      <c r="J67" s="43" t="s">
        <v>93</v>
      </c>
      <c r="K67" s="43">
        <v>29.421183385623564</v>
      </c>
      <c r="L67" s="55">
        <v>699.1845433315043</v>
      </c>
      <c r="M67" s="43">
        <v>167.74463774327407</v>
      </c>
      <c r="N67" s="109">
        <f t="shared" si="0"/>
        <v>866.9291810747784</v>
      </c>
      <c r="O67" s="44">
        <v>162.50199911530791</v>
      </c>
      <c r="P67" s="43">
        <v>95.757544088830826</v>
      </c>
      <c r="Q67" s="110">
        <v>74.207895836919363</v>
      </c>
      <c r="R67" s="44" t="s">
        <v>199</v>
      </c>
      <c r="S67" s="44" t="s">
        <v>199</v>
      </c>
      <c r="T67" s="44" t="s">
        <v>200</v>
      </c>
      <c r="U67" s="44" t="s">
        <v>200</v>
      </c>
      <c r="V67" s="54" t="s">
        <v>200</v>
      </c>
    </row>
    <row r="68" spans="1:22" x14ac:dyDescent="0.25">
      <c r="A68" s="37" t="s">
        <v>458</v>
      </c>
      <c r="B68" s="38" t="s">
        <v>459</v>
      </c>
      <c r="C68" s="39" t="s">
        <v>172</v>
      </c>
      <c r="D68" s="40"/>
      <c r="E68" s="112">
        <v>402.93426439291568</v>
      </c>
      <c r="F68" s="109" t="s">
        <v>93</v>
      </c>
      <c r="G68" s="43">
        <v>65.863744790286233</v>
      </c>
      <c r="H68" s="43" t="s">
        <v>55</v>
      </c>
      <c r="I68" s="43">
        <v>122.94170867261208</v>
      </c>
      <c r="J68" s="43" t="s">
        <v>93</v>
      </c>
      <c r="K68" s="43">
        <v>41.094365457652351</v>
      </c>
      <c r="L68" s="43">
        <v>1012.0845261248662</v>
      </c>
      <c r="M68" s="43">
        <v>304.65995207574372</v>
      </c>
      <c r="N68" s="109">
        <f t="shared" si="0"/>
        <v>1316.74447820061</v>
      </c>
      <c r="O68" s="44">
        <v>123.98740463751963</v>
      </c>
      <c r="P68" s="43">
        <v>142.71456564337035</v>
      </c>
      <c r="Q68" s="110">
        <v>41.786030442373423</v>
      </c>
      <c r="R68" s="44" t="s">
        <v>199</v>
      </c>
      <c r="S68" s="44" t="s">
        <v>199</v>
      </c>
      <c r="T68" s="44" t="s">
        <v>200</v>
      </c>
      <c r="U68" s="44" t="s">
        <v>200</v>
      </c>
      <c r="V68" s="54" t="s">
        <v>200</v>
      </c>
    </row>
    <row r="69" spans="1:22" x14ac:dyDescent="0.25">
      <c r="A69" s="37" t="s">
        <v>460</v>
      </c>
      <c r="B69" s="38" t="s">
        <v>461</v>
      </c>
      <c r="C69" s="39" t="s">
        <v>172</v>
      </c>
      <c r="D69" s="40"/>
      <c r="E69" s="112">
        <v>776.07673579599145</v>
      </c>
      <c r="F69" s="109" t="s">
        <v>93</v>
      </c>
      <c r="G69" s="43">
        <v>145.4148153206383</v>
      </c>
      <c r="H69" s="43" t="s">
        <v>55</v>
      </c>
      <c r="I69" s="43">
        <v>112.28512343285507</v>
      </c>
      <c r="J69" s="43" t="s">
        <v>93</v>
      </c>
      <c r="K69" s="43">
        <v>42.598320157186095</v>
      </c>
      <c r="L69" s="43">
        <v>1258.3859618452395</v>
      </c>
      <c r="M69" s="43">
        <v>306.36457501314999</v>
      </c>
      <c r="N69" s="109">
        <f t="shared" si="0"/>
        <v>1564.7505368583895</v>
      </c>
      <c r="O69" s="44">
        <v>235.32060995615589</v>
      </c>
      <c r="P69" s="43">
        <v>204.60352710646634</v>
      </c>
      <c r="Q69" s="110">
        <v>102.00070081392775</v>
      </c>
      <c r="R69" s="44" t="s">
        <v>199</v>
      </c>
      <c r="S69" s="44">
        <v>3.535920971742311</v>
      </c>
      <c r="T69" s="44" t="s">
        <v>200</v>
      </c>
      <c r="U69" s="44" t="s">
        <v>200</v>
      </c>
      <c r="V69" s="54" t="s">
        <v>200</v>
      </c>
    </row>
    <row r="70" spans="1:22" x14ac:dyDescent="0.25">
      <c r="A70" s="37" t="s">
        <v>462</v>
      </c>
      <c r="B70" s="38" t="s">
        <v>463</v>
      </c>
      <c r="C70" s="39" t="s">
        <v>172</v>
      </c>
      <c r="D70" s="40"/>
      <c r="E70" s="112">
        <v>432.64151167721519</v>
      </c>
      <c r="F70" s="109" t="s">
        <v>93</v>
      </c>
      <c r="G70" s="43">
        <v>86.622739756785506</v>
      </c>
      <c r="H70" s="43" t="s">
        <v>55</v>
      </c>
      <c r="I70" s="43">
        <v>98.604110120201597</v>
      </c>
      <c r="J70" s="43" t="s">
        <v>93</v>
      </c>
      <c r="K70" s="43">
        <v>49.122878627924294</v>
      </c>
      <c r="L70" s="43">
        <v>1533.9699744323771</v>
      </c>
      <c r="M70" s="43">
        <v>421.95749157429242</v>
      </c>
      <c r="N70" s="109">
        <f t="shared" si="0"/>
        <v>1955.9274660066694</v>
      </c>
      <c r="O70" s="44">
        <v>78.807131238777558</v>
      </c>
      <c r="P70" s="43">
        <v>203.51665578053559</v>
      </c>
      <c r="Q70" s="110">
        <v>64.174038532471045</v>
      </c>
      <c r="R70" s="44" t="s">
        <v>199</v>
      </c>
      <c r="S70" s="44" t="s">
        <v>199</v>
      </c>
      <c r="T70" s="44" t="s">
        <v>200</v>
      </c>
      <c r="U70" s="44" t="s">
        <v>200</v>
      </c>
      <c r="V70" s="54" t="s">
        <v>200</v>
      </c>
    </row>
    <row r="71" spans="1:22" x14ac:dyDescent="0.25">
      <c r="A71" s="37" t="s">
        <v>464</v>
      </c>
      <c r="B71" s="38" t="s">
        <v>465</v>
      </c>
      <c r="C71" s="39" t="s">
        <v>172</v>
      </c>
      <c r="D71" s="40"/>
      <c r="E71" s="112">
        <v>462.76091927602465</v>
      </c>
      <c r="F71" s="109" t="s">
        <v>93</v>
      </c>
      <c r="G71" s="43">
        <v>83.913283511436774</v>
      </c>
      <c r="H71" s="43" t="s">
        <v>55</v>
      </c>
      <c r="I71" s="43">
        <v>141.98009564430652</v>
      </c>
      <c r="J71" s="43" t="s">
        <v>93</v>
      </c>
      <c r="K71" s="43">
        <v>26.842975329279998</v>
      </c>
      <c r="L71" s="43">
        <v>570.97790992968442</v>
      </c>
      <c r="M71" s="43">
        <v>244.06304182657658</v>
      </c>
      <c r="N71" s="109">
        <f t="shared" si="0"/>
        <v>815.04095175626094</v>
      </c>
      <c r="O71" s="44">
        <v>223.04510592503013</v>
      </c>
      <c r="P71" s="43">
        <v>94.460613977792292</v>
      </c>
      <c r="Q71" s="110">
        <v>53.872765387168954</v>
      </c>
      <c r="R71" s="44" t="s">
        <v>199</v>
      </c>
      <c r="S71" s="44">
        <v>3.06531278485574</v>
      </c>
      <c r="T71" s="44" t="s">
        <v>200</v>
      </c>
      <c r="U71" s="44" t="s">
        <v>200</v>
      </c>
      <c r="V71" s="54" t="s">
        <v>200</v>
      </c>
    </row>
    <row r="72" spans="1:22" x14ac:dyDescent="0.25">
      <c r="A72" s="37" t="s">
        <v>466</v>
      </c>
      <c r="B72" s="67" t="s">
        <v>467</v>
      </c>
      <c r="C72" s="39" t="s">
        <v>172</v>
      </c>
      <c r="D72" s="68"/>
      <c r="E72" s="112">
        <v>495.43783446743487</v>
      </c>
      <c r="F72" s="109" t="s">
        <v>93</v>
      </c>
      <c r="G72" s="43">
        <v>88.177118115394379</v>
      </c>
      <c r="H72" s="43" t="s">
        <v>55</v>
      </c>
      <c r="I72" s="43">
        <v>333.16530955150563</v>
      </c>
      <c r="J72" s="43" t="s">
        <v>93</v>
      </c>
      <c r="K72" s="43">
        <v>55.788815519714142</v>
      </c>
      <c r="L72" s="43">
        <v>1077.5551233583183</v>
      </c>
      <c r="M72" s="43">
        <v>492.19769729792921</v>
      </c>
      <c r="N72" s="109">
        <f t="shared" si="0"/>
        <v>1569.7528206562474</v>
      </c>
      <c r="O72" s="44">
        <v>156.12515558332183</v>
      </c>
      <c r="P72" s="43">
        <v>192.81515349444805</v>
      </c>
      <c r="Q72" s="110">
        <v>40.127360636388225</v>
      </c>
      <c r="R72" s="44" t="s">
        <v>199</v>
      </c>
      <c r="S72" s="44" t="s">
        <v>199</v>
      </c>
      <c r="T72" s="44" t="s">
        <v>200</v>
      </c>
      <c r="U72" s="44" t="s">
        <v>200</v>
      </c>
      <c r="V72" s="54" t="s">
        <v>200</v>
      </c>
    </row>
    <row r="73" spans="1:22" x14ac:dyDescent="0.25">
      <c r="A73" s="69"/>
      <c r="B73" s="69"/>
      <c r="C73" s="2"/>
      <c r="D73" s="69"/>
      <c r="E73" s="117"/>
      <c r="F73" s="118"/>
      <c r="G73" s="71"/>
      <c r="H73" s="71"/>
      <c r="I73" s="71"/>
      <c r="J73" s="71"/>
      <c r="K73" s="71"/>
      <c r="L73" s="71"/>
      <c r="M73" s="71"/>
      <c r="N73" s="118"/>
      <c r="O73" s="70"/>
      <c r="P73" s="71"/>
      <c r="Q73" s="117"/>
      <c r="R73" s="70"/>
      <c r="S73" s="70"/>
      <c r="T73" s="70"/>
      <c r="U73" s="70"/>
      <c r="V73" s="70"/>
    </row>
    <row r="74" spans="1:22" x14ac:dyDescent="0.25">
      <c r="A74" s="260" t="s">
        <v>320</v>
      </c>
      <c r="B74" s="260"/>
    </row>
    <row r="75" spans="1:22" s="5" customFormat="1" x14ac:dyDescent="0.25">
      <c r="A75" s="4" t="s">
        <v>321</v>
      </c>
      <c r="E75" s="120"/>
      <c r="F75" s="120"/>
      <c r="N75" s="120"/>
      <c r="O75" s="72"/>
      <c r="P75" s="72"/>
      <c r="Q75" s="121"/>
      <c r="R75" s="72"/>
      <c r="S75" s="72"/>
      <c r="T75" s="72"/>
      <c r="U75" s="72"/>
      <c r="V75" s="72"/>
    </row>
    <row r="76" spans="1:22" ht="31.5" x14ac:dyDescent="0.25">
      <c r="A76" s="73" t="s">
        <v>322</v>
      </c>
      <c r="B76" s="73" t="s">
        <v>323</v>
      </c>
      <c r="C76" s="74" t="s">
        <v>324</v>
      </c>
    </row>
    <row r="77" spans="1:22" x14ac:dyDescent="0.25">
      <c r="A77" s="255" t="s">
        <v>8</v>
      </c>
      <c r="B77" s="75" t="s">
        <v>325</v>
      </c>
      <c r="C77" s="76"/>
    </row>
    <row r="78" spans="1:22" ht="30" x14ac:dyDescent="0.25">
      <c r="A78" s="256"/>
      <c r="B78" s="78" t="s">
        <v>326</v>
      </c>
      <c r="C78" s="79">
        <v>8</v>
      </c>
    </row>
    <row r="79" spans="1:22" x14ac:dyDescent="0.25">
      <c r="A79" s="256"/>
      <c r="B79" s="80" t="s">
        <v>327</v>
      </c>
      <c r="C79" s="79">
        <v>12</v>
      </c>
    </row>
    <row r="80" spans="1:22" ht="30" x14ac:dyDescent="0.25">
      <c r="A80" s="256"/>
      <c r="B80" s="81" t="s">
        <v>328</v>
      </c>
      <c r="C80" s="79">
        <v>5</v>
      </c>
    </row>
    <row r="81" spans="1:22" ht="30" x14ac:dyDescent="0.25">
      <c r="A81" s="256"/>
      <c r="B81" s="78" t="s">
        <v>329</v>
      </c>
      <c r="C81" s="82">
        <v>0.9</v>
      </c>
    </row>
    <row r="82" spans="1:22" ht="45" x14ac:dyDescent="0.25">
      <c r="A82" s="257"/>
      <c r="B82" s="83" t="s">
        <v>330</v>
      </c>
      <c r="C82" s="84">
        <v>2</v>
      </c>
    </row>
    <row r="83" spans="1:22" x14ac:dyDescent="0.25">
      <c r="A83" s="255" t="s">
        <v>35</v>
      </c>
      <c r="B83" s="75" t="s">
        <v>325</v>
      </c>
      <c r="C83" s="76"/>
    </row>
    <row r="84" spans="1:22" ht="30" x14ac:dyDescent="0.25">
      <c r="A84" s="256"/>
      <c r="B84" s="78" t="s">
        <v>326</v>
      </c>
      <c r="C84" s="79">
        <v>2</v>
      </c>
    </row>
    <row r="85" spans="1:22" x14ac:dyDescent="0.25">
      <c r="A85" s="256"/>
      <c r="B85" s="80" t="s">
        <v>327</v>
      </c>
      <c r="C85" s="79">
        <v>3</v>
      </c>
    </row>
    <row r="86" spans="1:22" x14ac:dyDescent="0.25">
      <c r="A86" s="256"/>
      <c r="B86" s="85" t="s">
        <v>331</v>
      </c>
      <c r="C86" s="86"/>
    </row>
    <row r="87" spans="1:22" ht="30" x14ac:dyDescent="0.25">
      <c r="A87" s="256"/>
      <c r="B87" s="78" t="s">
        <v>332</v>
      </c>
      <c r="C87" s="82">
        <v>0.1</v>
      </c>
    </row>
    <row r="88" spans="1:22" ht="30" x14ac:dyDescent="0.25">
      <c r="A88" s="256"/>
      <c r="B88" s="78" t="s">
        <v>333</v>
      </c>
      <c r="C88" s="86">
        <v>0.25</v>
      </c>
    </row>
    <row r="89" spans="1:22" ht="60" x14ac:dyDescent="0.25">
      <c r="A89" s="257"/>
      <c r="B89" s="83" t="s">
        <v>334</v>
      </c>
      <c r="C89" s="87">
        <v>0.5</v>
      </c>
    </row>
    <row r="90" spans="1:22" x14ac:dyDescent="0.25">
      <c r="A90" s="77"/>
      <c r="B90" s="78"/>
      <c r="C90" s="82"/>
    </row>
    <row r="91" spans="1:22" s="5" customFormat="1" x14ac:dyDescent="0.25">
      <c r="A91" s="88" t="s">
        <v>335</v>
      </c>
      <c r="B91" s="89"/>
      <c r="C91" s="90"/>
      <c r="E91" s="120"/>
      <c r="F91" s="120"/>
      <c r="N91" s="120"/>
      <c r="O91" s="72"/>
      <c r="P91" s="72"/>
      <c r="Q91" s="121"/>
      <c r="R91" s="72"/>
      <c r="S91" s="72"/>
      <c r="T91" s="72"/>
      <c r="U91" s="72"/>
      <c r="V91" s="72"/>
    </row>
    <row r="92" spans="1:22" ht="30" x14ac:dyDescent="0.25">
      <c r="A92" s="73" t="s">
        <v>322</v>
      </c>
      <c r="B92" s="91" t="s">
        <v>336</v>
      </c>
      <c r="C92" s="92" t="s">
        <v>337</v>
      </c>
    </row>
    <row r="93" spans="1:22" x14ac:dyDescent="0.25">
      <c r="A93" s="77"/>
      <c r="B93" s="78" t="s">
        <v>338</v>
      </c>
      <c r="C93" s="82"/>
    </row>
    <row r="94" spans="1:22" ht="30" x14ac:dyDescent="0.25">
      <c r="A94" s="77" t="s">
        <v>339</v>
      </c>
      <c r="B94" s="78" t="s">
        <v>340</v>
      </c>
      <c r="C94" s="93">
        <v>200</v>
      </c>
    </row>
    <row r="95" spans="1:22" x14ac:dyDescent="0.25">
      <c r="A95" s="77"/>
      <c r="B95" s="78" t="s">
        <v>341</v>
      </c>
      <c r="C95" s="94">
        <v>1000</v>
      </c>
    </row>
    <row r="96" spans="1:22" x14ac:dyDescent="0.25">
      <c r="A96" s="77"/>
      <c r="B96" s="78" t="s">
        <v>342</v>
      </c>
      <c r="C96" s="93">
        <v>100</v>
      </c>
    </row>
    <row r="97" spans="1:3" x14ac:dyDescent="0.25">
      <c r="A97" s="255" t="s">
        <v>339</v>
      </c>
      <c r="B97" s="95" t="s">
        <v>343</v>
      </c>
      <c r="C97" s="76"/>
    </row>
    <row r="98" spans="1:3" x14ac:dyDescent="0.25">
      <c r="A98" s="256"/>
      <c r="B98" s="85" t="s">
        <v>344</v>
      </c>
      <c r="C98" s="94">
        <v>2000</v>
      </c>
    </row>
    <row r="99" spans="1:3" x14ac:dyDescent="0.25">
      <c r="A99" s="256"/>
      <c r="B99" s="85" t="s">
        <v>345</v>
      </c>
      <c r="C99" s="86">
        <v>500</v>
      </c>
    </row>
    <row r="100" spans="1:3" ht="30" x14ac:dyDescent="0.25">
      <c r="A100" s="257"/>
      <c r="B100" s="96" t="s">
        <v>346</v>
      </c>
      <c r="C100" s="97">
        <v>250</v>
      </c>
    </row>
  </sheetData>
  <mergeCells count="7">
    <mergeCell ref="A97:A100"/>
    <mergeCell ref="D4:D5"/>
    <mergeCell ref="E4:N4"/>
    <mergeCell ref="O4:V4"/>
    <mergeCell ref="A74:B74"/>
    <mergeCell ref="A77:A82"/>
    <mergeCell ref="A83:A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2F31-23D5-4E33-8A82-C670518BC5AA}">
  <dimension ref="A2:M123"/>
  <sheetViews>
    <sheetView workbookViewId="0">
      <selection sqref="A1:E1048576"/>
    </sheetView>
  </sheetViews>
  <sheetFormatPr defaultRowHeight="15" x14ac:dyDescent="0.25"/>
  <cols>
    <col min="1" max="1" width="21" customWidth="1"/>
    <col min="2" max="2" width="21" style="143" customWidth="1"/>
    <col min="3" max="3" width="23" customWidth="1"/>
    <col min="4" max="4" width="16.5703125" bestFit="1" customWidth="1"/>
    <col min="5" max="5" width="10.85546875" style="3" customWidth="1"/>
    <col min="7" max="7" width="12" customWidth="1"/>
    <col min="8" max="8" width="13.5703125" bestFit="1" customWidth="1"/>
    <col min="9" max="9" width="80.85546875" bestFit="1" customWidth="1"/>
    <col min="10" max="10" width="12.7109375" bestFit="1" customWidth="1"/>
    <col min="11" max="11" width="19.140625" bestFit="1" customWidth="1"/>
  </cols>
  <sheetData>
    <row r="2" spans="1:11" ht="15.75" x14ac:dyDescent="0.25">
      <c r="A2" s="1" t="s">
        <v>0</v>
      </c>
      <c r="B2" s="122"/>
      <c r="C2" s="1" t="s">
        <v>468</v>
      </c>
      <c r="D2" s="1"/>
      <c r="E2" s="123"/>
    </row>
    <row r="3" spans="1:11" ht="16.5" thickBot="1" x14ac:dyDescent="0.3">
      <c r="A3" s="1" t="s">
        <v>16</v>
      </c>
      <c r="B3" s="124"/>
      <c r="C3" s="1" t="s">
        <v>17</v>
      </c>
      <c r="D3" s="9"/>
      <c r="E3" s="123"/>
    </row>
    <row r="4" spans="1:11" ht="15.75" customHeight="1" x14ac:dyDescent="0.25">
      <c r="A4" s="1" t="s">
        <v>20</v>
      </c>
      <c r="B4" s="124"/>
      <c r="C4" s="57">
        <v>43891</v>
      </c>
      <c r="D4" s="264" t="s">
        <v>21</v>
      </c>
      <c r="E4" s="266" t="s">
        <v>469</v>
      </c>
    </row>
    <row r="5" spans="1:11" ht="98.25" customHeight="1" x14ac:dyDescent="0.25">
      <c r="A5" s="1"/>
      <c r="B5" s="124"/>
      <c r="C5" s="8"/>
      <c r="D5" s="265"/>
      <c r="E5" s="267"/>
    </row>
    <row r="6" spans="1:11" x14ac:dyDescent="0.25">
      <c r="A6" s="2"/>
      <c r="B6" s="122"/>
      <c r="C6" s="2"/>
      <c r="D6" s="125" t="s">
        <v>41</v>
      </c>
      <c r="E6" s="126" t="s">
        <v>42</v>
      </c>
    </row>
    <row r="7" spans="1:11" ht="15.75" thickBot="1" x14ac:dyDescent="0.3">
      <c r="A7" s="2"/>
      <c r="B7" s="122"/>
      <c r="C7" s="2"/>
      <c r="D7" s="127" t="s">
        <v>470</v>
      </c>
      <c r="E7" s="128">
        <v>0.2</v>
      </c>
    </row>
    <row r="8" spans="1:11" ht="15.75" thickBot="1" x14ac:dyDescent="0.3">
      <c r="A8" s="129" t="s">
        <v>43</v>
      </c>
      <c r="B8" s="129" t="s">
        <v>45</v>
      </c>
      <c r="C8" s="129" t="s">
        <v>471</v>
      </c>
      <c r="D8" s="129"/>
      <c r="E8" s="130"/>
    </row>
    <row r="9" spans="1:11" x14ac:dyDescent="0.25">
      <c r="A9" s="131" t="s">
        <v>472</v>
      </c>
      <c r="B9" s="131" t="s">
        <v>80</v>
      </c>
      <c r="C9" s="131" t="s">
        <v>473</v>
      </c>
      <c r="D9" s="131"/>
      <c r="E9" s="132" t="s">
        <v>474</v>
      </c>
    </row>
    <row r="10" spans="1:11" x14ac:dyDescent="0.25">
      <c r="A10" s="133" t="s">
        <v>475</v>
      </c>
      <c r="B10" s="133" t="s">
        <v>80</v>
      </c>
      <c r="C10" s="133" t="s">
        <v>476</v>
      </c>
      <c r="D10" s="133"/>
      <c r="E10" s="132" t="s">
        <v>474</v>
      </c>
      <c r="H10" t="s">
        <v>477</v>
      </c>
    </row>
    <row r="11" spans="1:11" x14ac:dyDescent="0.25">
      <c r="A11" s="133" t="s">
        <v>478</v>
      </c>
      <c r="B11" s="133" t="s">
        <v>80</v>
      </c>
      <c r="C11" s="133" t="s">
        <v>479</v>
      </c>
      <c r="D11" s="133"/>
      <c r="E11" s="132" t="s">
        <v>474</v>
      </c>
      <c r="H11" t="s">
        <v>480</v>
      </c>
    </row>
    <row r="12" spans="1:11" x14ac:dyDescent="0.25">
      <c r="A12" s="133" t="s">
        <v>481</v>
      </c>
      <c r="B12" s="133" t="s">
        <v>80</v>
      </c>
      <c r="C12" s="133" t="s">
        <v>482</v>
      </c>
      <c r="D12" s="133"/>
      <c r="E12" s="132" t="s">
        <v>474</v>
      </c>
      <c r="I12" t="s">
        <v>336</v>
      </c>
      <c r="J12" s="3" t="s">
        <v>483</v>
      </c>
      <c r="K12" s="3" t="s">
        <v>484</v>
      </c>
    </row>
    <row r="13" spans="1:11" x14ac:dyDescent="0.25">
      <c r="A13" s="133" t="s">
        <v>485</v>
      </c>
      <c r="B13" s="133" t="s">
        <v>80</v>
      </c>
      <c r="C13" s="133" t="s">
        <v>486</v>
      </c>
      <c r="D13" s="133"/>
      <c r="E13" s="132" t="s">
        <v>474</v>
      </c>
      <c r="I13" t="s">
        <v>325</v>
      </c>
      <c r="J13" s="3"/>
      <c r="K13" s="3"/>
    </row>
    <row r="14" spans="1:11" x14ac:dyDescent="0.25">
      <c r="A14" s="133" t="s">
        <v>487</v>
      </c>
      <c r="B14" s="133" t="s">
        <v>80</v>
      </c>
      <c r="C14" s="133" t="s">
        <v>488</v>
      </c>
      <c r="D14" s="133"/>
      <c r="E14" s="132" t="s">
        <v>474</v>
      </c>
      <c r="I14" t="s">
        <v>489</v>
      </c>
      <c r="J14" s="3">
        <v>0.25</v>
      </c>
      <c r="K14" s="3">
        <v>250</v>
      </c>
    </row>
    <row r="15" spans="1:11" x14ac:dyDescent="0.25">
      <c r="A15" s="133" t="s">
        <v>490</v>
      </c>
      <c r="B15" s="133" t="s">
        <v>80</v>
      </c>
      <c r="C15" s="133" t="s">
        <v>491</v>
      </c>
      <c r="D15" s="133"/>
      <c r="E15" s="132" t="s">
        <v>474</v>
      </c>
      <c r="I15" t="s">
        <v>492</v>
      </c>
      <c r="J15" s="134"/>
      <c r="K15" s="3"/>
    </row>
    <row r="16" spans="1:11" x14ac:dyDescent="0.25">
      <c r="A16" s="133" t="s">
        <v>493</v>
      </c>
      <c r="B16" s="133" t="s">
        <v>80</v>
      </c>
      <c r="C16" s="133" t="s">
        <v>494</v>
      </c>
      <c r="D16" s="133"/>
      <c r="E16" s="132" t="s">
        <v>474</v>
      </c>
      <c r="I16" t="s">
        <v>495</v>
      </c>
      <c r="J16" s="3">
        <v>0.05</v>
      </c>
      <c r="K16" s="3">
        <v>50</v>
      </c>
    </row>
    <row r="17" spans="1:11" x14ac:dyDescent="0.25">
      <c r="A17" s="133" t="s">
        <v>496</v>
      </c>
      <c r="B17" s="133" t="s">
        <v>80</v>
      </c>
      <c r="C17" s="133" t="s">
        <v>497</v>
      </c>
      <c r="D17" s="133"/>
      <c r="E17" s="132" t="s">
        <v>474</v>
      </c>
      <c r="I17" t="s">
        <v>498</v>
      </c>
      <c r="J17" s="135">
        <v>0.1</v>
      </c>
      <c r="K17" s="3">
        <v>100</v>
      </c>
    </row>
    <row r="18" spans="1:11" x14ac:dyDescent="0.25">
      <c r="A18" s="133" t="s">
        <v>499</v>
      </c>
      <c r="B18" s="133" t="s">
        <v>80</v>
      </c>
      <c r="C18" s="133" t="s">
        <v>500</v>
      </c>
      <c r="D18" s="133"/>
      <c r="E18" s="132" t="s">
        <v>474</v>
      </c>
      <c r="I18" t="s">
        <v>501</v>
      </c>
      <c r="J18" s="136">
        <v>0.01</v>
      </c>
      <c r="K18" s="3">
        <v>10</v>
      </c>
    </row>
    <row r="19" spans="1:11" x14ac:dyDescent="0.25">
      <c r="A19" s="133" t="s">
        <v>502</v>
      </c>
      <c r="B19" s="133" t="s">
        <v>80</v>
      </c>
      <c r="C19" s="133" t="s">
        <v>503</v>
      </c>
      <c r="D19" s="133"/>
      <c r="E19" s="132" t="s">
        <v>474</v>
      </c>
    </row>
    <row r="20" spans="1:11" x14ac:dyDescent="0.25">
      <c r="A20" s="133" t="s">
        <v>504</v>
      </c>
      <c r="B20" s="133" t="s">
        <v>80</v>
      </c>
      <c r="C20" s="133" t="s">
        <v>505</v>
      </c>
      <c r="D20" s="133"/>
      <c r="E20" s="137">
        <v>0.8</v>
      </c>
    </row>
    <row r="21" spans="1:11" x14ac:dyDescent="0.25">
      <c r="A21" s="133" t="s">
        <v>506</v>
      </c>
      <c r="B21" s="133" t="s">
        <v>80</v>
      </c>
      <c r="C21" s="133" t="s">
        <v>507</v>
      </c>
      <c r="D21" s="133"/>
      <c r="E21" s="138" t="s">
        <v>474</v>
      </c>
    </row>
    <row r="22" spans="1:11" x14ac:dyDescent="0.25">
      <c r="A22" s="133" t="s">
        <v>508</v>
      </c>
      <c r="B22" s="133" t="s">
        <v>80</v>
      </c>
      <c r="C22" s="133" t="s">
        <v>509</v>
      </c>
      <c r="D22" s="133"/>
      <c r="E22" s="138" t="s">
        <v>474</v>
      </c>
    </row>
    <row r="23" spans="1:11" x14ac:dyDescent="0.25">
      <c r="A23" s="133" t="s">
        <v>510</v>
      </c>
      <c r="B23" s="133" t="s">
        <v>80</v>
      </c>
      <c r="C23" s="133" t="s">
        <v>511</v>
      </c>
      <c r="D23" s="133"/>
      <c r="E23" s="138" t="s">
        <v>474</v>
      </c>
    </row>
    <row r="24" spans="1:11" x14ac:dyDescent="0.25">
      <c r="A24" s="133" t="s">
        <v>512</v>
      </c>
      <c r="B24" s="133" t="s">
        <v>80</v>
      </c>
      <c r="C24" s="133" t="s">
        <v>513</v>
      </c>
      <c r="D24" s="133"/>
      <c r="E24" s="138" t="s">
        <v>474</v>
      </c>
    </row>
    <row r="25" spans="1:11" x14ac:dyDescent="0.25">
      <c r="A25" s="133" t="s">
        <v>514</v>
      </c>
      <c r="B25" s="133" t="s">
        <v>80</v>
      </c>
      <c r="C25" s="133" t="s">
        <v>515</v>
      </c>
      <c r="D25" s="133"/>
      <c r="E25" s="137">
        <v>6.2</v>
      </c>
    </row>
    <row r="26" spans="1:11" x14ac:dyDescent="0.25">
      <c r="A26" s="133" t="s">
        <v>516</v>
      </c>
      <c r="B26" s="133" t="s">
        <v>80</v>
      </c>
      <c r="C26" s="133" t="s">
        <v>517</v>
      </c>
      <c r="D26" s="133"/>
      <c r="E26" s="138" t="s">
        <v>474</v>
      </c>
    </row>
    <row r="27" spans="1:11" x14ac:dyDescent="0.25">
      <c r="A27" s="133" t="s">
        <v>518</v>
      </c>
      <c r="B27" s="133" t="s">
        <v>80</v>
      </c>
      <c r="C27" s="133" t="s">
        <v>237</v>
      </c>
      <c r="D27" s="133"/>
      <c r="E27" s="138" t="s">
        <v>474</v>
      </c>
    </row>
    <row r="28" spans="1:11" x14ac:dyDescent="0.25">
      <c r="A28" s="133" t="s">
        <v>519</v>
      </c>
      <c r="B28" s="133" t="s">
        <v>80</v>
      </c>
      <c r="C28" s="133" t="s">
        <v>520</v>
      </c>
      <c r="D28" s="133"/>
      <c r="E28" s="138" t="s">
        <v>474</v>
      </c>
    </row>
    <row r="29" spans="1:11" x14ac:dyDescent="0.25">
      <c r="A29" s="133" t="s">
        <v>521</v>
      </c>
      <c r="B29" s="133" t="s">
        <v>80</v>
      </c>
      <c r="C29" s="133" t="s">
        <v>522</v>
      </c>
      <c r="D29" s="133"/>
      <c r="E29" s="138" t="s">
        <v>474</v>
      </c>
    </row>
    <row r="30" spans="1:11" x14ac:dyDescent="0.25">
      <c r="A30" s="133" t="s">
        <v>523</v>
      </c>
      <c r="B30" s="133" t="s">
        <v>80</v>
      </c>
      <c r="C30" s="133" t="s">
        <v>524</v>
      </c>
      <c r="D30" s="133"/>
      <c r="E30" s="138" t="s">
        <v>474</v>
      </c>
    </row>
    <row r="31" spans="1:11" x14ac:dyDescent="0.25">
      <c r="A31" s="133" t="s">
        <v>525</v>
      </c>
      <c r="B31" s="133" t="s">
        <v>80</v>
      </c>
      <c r="C31" s="133" t="s">
        <v>526</v>
      </c>
      <c r="D31" s="133"/>
      <c r="E31" s="138" t="s">
        <v>474</v>
      </c>
    </row>
    <row r="32" spans="1:11" x14ac:dyDescent="0.25">
      <c r="A32" s="133" t="s">
        <v>527</v>
      </c>
      <c r="B32" s="133" t="s">
        <v>80</v>
      </c>
      <c r="C32" s="133" t="s">
        <v>528</v>
      </c>
      <c r="D32" s="133"/>
      <c r="E32" s="138" t="s">
        <v>474</v>
      </c>
    </row>
    <row r="33" spans="1:13" x14ac:dyDescent="0.25">
      <c r="A33" s="133" t="s">
        <v>529</v>
      </c>
      <c r="B33" s="133" t="s">
        <v>80</v>
      </c>
      <c r="C33" s="133" t="s">
        <v>530</v>
      </c>
      <c r="D33" s="133"/>
      <c r="E33" s="138" t="s">
        <v>474</v>
      </c>
    </row>
    <row r="34" spans="1:13" x14ac:dyDescent="0.25">
      <c r="A34" s="133" t="s">
        <v>531</v>
      </c>
      <c r="B34" s="133" t="s">
        <v>80</v>
      </c>
      <c r="C34" s="133" t="s">
        <v>532</v>
      </c>
      <c r="D34" s="133"/>
      <c r="E34" s="137">
        <v>0.2</v>
      </c>
    </row>
    <row r="35" spans="1:13" x14ac:dyDescent="0.25">
      <c r="A35" s="133" t="s">
        <v>533</v>
      </c>
      <c r="B35" s="133" t="s">
        <v>80</v>
      </c>
      <c r="C35" s="133" t="s">
        <v>534</v>
      </c>
      <c r="D35" s="133"/>
      <c r="E35" s="138" t="s">
        <v>474</v>
      </c>
    </row>
    <row r="36" spans="1:13" x14ac:dyDescent="0.25">
      <c r="A36" s="133" t="s">
        <v>535</v>
      </c>
      <c r="B36" s="133" t="s">
        <v>80</v>
      </c>
      <c r="C36" s="133" t="s">
        <v>536</v>
      </c>
      <c r="D36" s="133"/>
      <c r="E36" s="138" t="s">
        <v>474</v>
      </c>
    </row>
    <row r="37" spans="1:13" x14ac:dyDescent="0.25">
      <c r="A37" s="133" t="s">
        <v>537</v>
      </c>
      <c r="B37" s="133" t="s">
        <v>80</v>
      </c>
      <c r="C37" s="133" t="s">
        <v>538</v>
      </c>
      <c r="D37" s="133"/>
      <c r="E37" s="138" t="s">
        <v>474</v>
      </c>
    </row>
    <row r="38" spans="1:13" x14ac:dyDescent="0.25">
      <c r="A38" s="133" t="s">
        <v>539</v>
      </c>
      <c r="B38" s="133" t="s">
        <v>80</v>
      </c>
      <c r="C38" s="133" t="s">
        <v>540</v>
      </c>
      <c r="D38" s="133"/>
      <c r="E38" s="138" t="s">
        <v>474</v>
      </c>
    </row>
    <row r="39" spans="1:13" x14ac:dyDescent="0.25">
      <c r="A39" s="139"/>
      <c r="B39" s="139"/>
      <c r="C39" s="139"/>
      <c r="D39" s="139"/>
      <c r="E39" s="140"/>
    </row>
    <row r="40" spans="1:13" s="5" customFormat="1" x14ac:dyDescent="0.25">
      <c r="A40" s="133" t="s">
        <v>541</v>
      </c>
      <c r="B40" s="133" t="s">
        <v>102</v>
      </c>
      <c r="C40" s="133" t="s">
        <v>542</v>
      </c>
      <c r="D40" s="133"/>
      <c r="E40" s="138" t="s">
        <v>474</v>
      </c>
      <c r="G40"/>
      <c r="H40"/>
      <c r="I40"/>
      <c r="J40"/>
      <c r="K40"/>
      <c r="L40"/>
      <c r="M40"/>
    </row>
    <row r="41" spans="1:13" x14ac:dyDescent="0.25">
      <c r="A41" s="133" t="s">
        <v>543</v>
      </c>
      <c r="B41" s="133" t="s">
        <v>102</v>
      </c>
      <c r="C41" s="133" t="s">
        <v>544</v>
      </c>
      <c r="D41" s="133"/>
      <c r="E41" s="137">
        <v>0.3</v>
      </c>
    </row>
    <row r="42" spans="1:13" x14ac:dyDescent="0.25">
      <c r="A42" s="133" t="s">
        <v>545</v>
      </c>
      <c r="B42" s="133" t="s">
        <v>102</v>
      </c>
      <c r="C42" s="133" t="s">
        <v>546</v>
      </c>
      <c r="D42" s="133"/>
      <c r="E42" s="137">
        <v>22.5</v>
      </c>
    </row>
    <row r="43" spans="1:13" x14ac:dyDescent="0.25">
      <c r="A43" s="133" t="s">
        <v>547</v>
      </c>
      <c r="B43" s="133" t="s">
        <v>102</v>
      </c>
      <c r="C43" s="133" t="s">
        <v>548</v>
      </c>
      <c r="D43" s="133"/>
      <c r="E43" s="138" t="s">
        <v>474</v>
      </c>
    </row>
    <row r="44" spans="1:13" x14ac:dyDescent="0.25">
      <c r="A44" s="133" t="s">
        <v>549</v>
      </c>
      <c r="B44" s="133" t="s">
        <v>102</v>
      </c>
      <c r="C44" s="133" t="s">
        <v>550</v>
      </c>
      <c r="D44" s="133"/>
      <c r="E44" s="137">
        <v>0.3</v>
      </c>
    </row>
    <row r="45" spans="1:13" x14ac:dyDescent="0.25">
      <c r="A45" s="133" t="s">
        <v>551</v>
      </c>
      <c r="B45" s="133" t="s">
        <v>102</v>
      </c>
      <c r="C45" s="133" t="s">
        <v>552</v>
      </c>
      <c r="D45" s="133"/>
      <c r="E45" s="138" t="s">
        <v>474</v>
      </c>
    </row>
    <row r="46" spans="1:13" x14ac:dyDescent="0.25">
      <c r="A46" s="133" t="s">
        <v>553</v>
      </c>
      <c r="B46" s="133" t="s">
        <v>102</v>
      </c>
      <c r="C46" s="133" t="s">
        <v>554</v>
      </c>
      <c r="D46" s="133"/>
      <c r="E46" s="138" t="s">
        <v>474</v>
      </c>
    </row>
    <row r="47" spans="1:13" x14ac:dyDescent="0.25">
      <c r="A47" s="133" t="s">
        <v>555</v>
      </c>
      <c r="B47" s="133" t="s">
        <v>102</v>
      </c>
      <c r="C47" s="133" t="s">
        <v>556</v>
      </c>
      <c r="D47" s="133"/>
      <c r="E47" s="138" t="s">
        <v>474</v>
      </c>
    </row>
    <row r="48" spans="1:13" x14ac:dyDescent="0.25">
      <c r="A48" s="133" t="s">
        <v>557</v>
      </c>
      <c r="B48" s="133" t="s">
        <v>102</v>
      </c>
      <c r="C48" s="133" t="s">
        <v>558</v>
      </c>
      <c r="D48" s="133"/>
      <c r="E48" s="138" t="s">
        <v>474</v>
      </c>
    </row>
    <row r="49" spans="1:5" x14ac:dyDescent="0.25">
      <c r="A49" s="133" t="s">
        <v>559</v>
      </c>
      <c r="B49" s="133" t="s">
        <v>102</v>
      </c>
      <c r="C49" s="133" t="s">
        <v>560</v>
      </c>
      <c r="D49" s="133"/>
      <c r="E49" s="138" t="s">
        <v>474</v>
      </c>
    </row>
    <row r="50" spans="1:5" x14ac:dyDescent="0.25">
      <c r="A50" s="139"/>
      <c r="B50" s="139"/>
      <c r="C50" s="139"/>
      <c r="D50" s="139"/>
      <c r="E50" s="140"/>
    </row>
    <row r="51" spans="1:5" x14ac:dyDescent="0.25">
      <c r="A51" s="133" t="s">
        <v>561</v>
      </c>
      <c r="B51" s="133" t="s">
        <v>51</v>
      </c>
      <c r="C51" s="133" t="s">
        <v>562</v>
      </c>
      <c r="D51" s="133"/>
      <c r="E51" s="138" t="s">
        <v>474</v>
      </c>
    </row>
    <row r="52" spans="1:5" x14ac:dyDescent="0.25">
      <c r="A52" s="133" t="s">
        <v>563</v>
      </c>
      <c r="B52" s="133" t="s">
        <v>51</v>
      </c>
      <c r="C52" s="133" t="s">
        <v>564</v>
      </c>
      <c r="D52" s="133"/>
      <c r="E52" s="138" t="s">
        <v>474</v>
      </c>
    </row>
    <row r="53" spans="1:5" x14ac:dyDescent="0.25">
      <c r="A53" s="133" t="s">
        <v>565</v>
      </c>
      <c r="B53" s="133" t="s">
        <v>51</v>
      </c>
      <c r="C53" s="133" t="s">
        <v>566</v>
      </c>
      <c r="D53" s="133"/>
      <c r="E53" s="138" t="s">
        <v>474</v>
      </c>
    </row>
    <row r="54" spans="1:5" x14ac:dyDescent="0.25">
      <c r="A54" s="133" t="s">
        <v>567</v>
      </c>
      <c r="B54" s="133" t="s">
        <v>51</v>
      </c>
      <c r="C54" s="133" t="s">
        <v>568</v>
      </c>
      <c r="D54" s="133"/>
      <c r="E54" s="138" t="s">
        <v>474</v>
      </c>
    </row>
    <row r="55" spans="1:5" x14ac:dyDescent="0.25">
      <c r="A55" s="133" t="s">
        <v>569</v>
      </c>
      <c r="B55" s="133" t="s">
        <v>51</v>
      </c>
      <c r="C55" s="133" t="s">
        <v>570</v>
      </c>
      <c r="D55" s="133"/>
      <c r="E55" s="138" t="s">
        <v>474</v>
      </c>
    </row>
    <row r="56" spans="1:5" x14ac:dyDescent="0.25">
      <c r="A56" s="133" t="s">
        <v>571</v>
      </c>
      <c r="B56" s="133" t="s">
        <v>51</v>
      </c>
      <c r="C56" s="133" t="s">
        <v>572</v>
      </c>
      <c r="D56" s="133"/>
      <c r="E56" s="138" t="s">
        <v>474</v>
      </c>
    </row>
    <row r="57" spans="1:5" x14ac:dyDescent="0.25">
      <c r="A57" s="133" t="s">
        <v>573</v>
      </c>
      <c r="B57" s="133" t="s">
        <v>51</v>
      </c>
      <c r="C57" s="133" t="s">
        <v>574</v>
      </c>
      <c r="D57" s="133"/>
      <c r="E57" s="138" t="s">
        <v>474</v>
      </c>
    </row>
    <row r="58" spans="1:5" x14ac:dyDescent="0.25">
      <c r="A58" s="133" t="s">
        <v>575</v>
      </c>
      <c r="B58" s="133" t="s">
        <v>51</v>
      </c>
      <c r="C58" s="133" t="s">
        <v>576</v>
      </c>
      <c r="D58" s="133"/>
      <c r="E58" s="138" t="s">
        <v>474</v>
      </c>
    </row>
    <row r="59" spans="1:5" x14ac:dyDescent="0.25">
      <c r="A59" s="133" t="s">
        <v>577</v>
      </c>
      <c r="B59" s="133" t="s">
        <v>51</v>
      </c>
      <c r="C59" s="133" t="s">
        <v>578</v>
      </c>
      <c r="D59" s="133"/>
      <c r="E59" s="138" t="s">
        <v>474</v>
      </c>
    </row>
    <row r="60" spans="1:5" x14ac:dyDescent="0.25">
      <c r="A60" s="133" t="s">
        <v>579</v>
      </c>
      <c r="B60" s="133" t="s">
        <v>51</v>
      </c>
      <c r="C60" s="133" t="s">
        <v>580</v>
      </c>
      <c r="D60" s="133"/>
      <c r="E60" s="138" t="s">
        <v>474</v>
      </c>
    </row>
    <row r="61" spans="1:5" x14ac:dyDescent="0.25">
      <c r="A61" s="133" t="s">
        <v>581</v>
      </c>
      <c r="B61" s="133" t="s">
        <v>51</v>
      </c>
      <c r="C61" s="133" t="s">
        <v>582</v>
      </c>
      <c r="D61" s="133"/>
      <c r="E61" s="138" t="s">
        <v>474</v>
      </c>
    </row>
    <row r="62" spans="1:5" x14ac:dyDescent="0.25">
      <c r="A62" s="133" t="s">
        <v>583</v>
      </c>
      <c r="B62" s="133" t="s">
        <v>51</v>
      </c>
      <c r="C62" s="133" t="s">
        <v>584</v>
      </c>
      <c r="D62" s="133"/>
      <c r="E62" s="138" t="s">
        <v>474</v>
      </c>
    </row>
    <row r="63" spans="1:5" x14ac:dyDescent="0.25">
      <c r="A63" s="133" t="s">
        <v>585</v>
      </c>
      <c r="B63" s="133" t="s">
        <v>51</v>
      </c>
      <c r="C63" s="133" t="s">
        <v>586</v>
      </c>
      <c r="D63" s="133"/>
      <c r="E63" s="138" t="s">
        <v>474</v>
      </c>
    </row>
    <row r="64" spans="1:5" x14ac:dyDescent="0.25">
      <c r="A64" s="133" t="s">
        <v>587</v>
      </c>
      <c r="B64" s="133" t="s">
        <v>51</v>
      </c>
      <c r="C64" s="133" t="s">
        <v>588</v>
      </c>
      <c r="D64" s="133"/>
      <c r="E64" s="138" t="s">
        <v>474</v>
      </c>
    </row>
    <row r="65" spans="1:5" x14ac:dyDescent="0.25">
      <c r="A65" s="133" t="s">
        <v>589</v>
      </c>
      <c r="B65" s="133" t="s">
        <v>51</v>
      </c>
      <c r="C65" s="133" t="s">
        <v>590</v>
      </c>
      <c r="D65" s="133"/>
      <c r="E65" s="138" t="s">
        <v>474</v>
      </c>
    </row>
    <row r="66" spans="1:5" x14ac:dyDescent="0.25">
      <c r="A66" s="133" t="s">
        <v>591</v>
      </c>
      <c r="B66" s="133" t="s">
        <v>51</v>
      </c>
      <c r="C66" s="133" t="s">
        <v>592</v>
      </c>
      <c r="D66" s="133"/>
      <c r="E66" s="138" t="s">
        <v>474</v>
      </c>
    </row>
    <row r="67" spans="1:5" x14ac:dyDescent="0.25">
      <c r="A67" s="133" t="s">
        <v>593</v>
      </c>
      <c r="B67" s="133" t="s">
        <v>51</v>
      </c>
      <c r="C67" s="133" t="s">
        <v>594</v>
      </c>
      <c r="D67" s="133"/>
      <c r="E67" s="138" t="s">
        <v>474</v>
      </c>
    </row>
    <row r="68" spans="1:5" x14ac:dyDescent="0.25">
      <c r="A68" s="133" t="s">
        <v>595</v>
      </c>
      <c r="B68" s="133" t="s">
        <v>51</v>
      </c>
      <c r="C68" s="133" t="s">
        <v>596</v>
      </c>
      <c r="D68" s="133"/>
      <c r="E68" s="138" t="s">
        <v>474</v>
      </c>
    </row>
    <row r="69" spans="1:5" x14ac:dyDescent="0.25">
      <c r="A69" s="133" t="s">
        <v>597</v>
      </c>
      <c r="B69" s="133" t="s">
        <v>51</v>
      </c>
      <c r="C69" s="133" t="s">
        <v>598</v>
      </c>
      <c r="D69" s="133"/>
      <c r="E69" s="138" t="s">
        <v>474</v>
      </c>
    </row>
    <row r="70" spans="1:5" x14ac:dyDescent="0.25">
      <c r="A70" s="133" t="s">
        <v>599</v>
      </c>
      <c r="B70" s="133" t="s">
        <v>51</v>
      </c>
      <c r="C70" s="133" t="s">
        <v>600</v>
      </c>
      <c r="D70" s="133"/>
      <c r="E70" s="137">
        <v>0.6</v>
      </c>
    </row>
    <row r="71" spans="1:5" x14ac:dyDescent="0.25">
      <c r="A71" s="133" t="s">
        <v>601</v>
      </c>
      <c r="B71" s="133" t="s">
        <v>51</v>
      </c>
      <c r="C71" s="133" t="s">
        <v>602</v>
      </c>
      <c r="D71" s="133"/>
      <c r="E71" s="138" t="s">
        <v>474</v>
      </c>
    </row>
    <row r="72" spans="1:5" x14ac:dyDescent="0.25">
      <c r="A72" s="133" t="s">
        <v>603</v>
      </c>
      <c r="B72" s="133" t="s">
        <v>51</v>
      </c>
      <c r="C72" s="133" t="s">
        <v>604</v>
      </c>
      <c r="D72" s="133"/>
      <c r="E72" s="138" t="s">
        <v>474</v>
      </c>
    </row>
    <row r="73" spans="1:5" x14ac:dyDescent="0.25">
      <c r="A73" s="133" t="s">
        <v>605</v>
      </c>
      <c r="B73" s="133" t="s">
        <v>51</v>
      </c>
      <c r="C73" s="133" t="s">
        <v>606</v>
      </c>
      <c r="D73" s="133"/>
      <c r="E73" s="138" t="s">
        <v>474</v>
      </c>
    </row>
    <row r="74" spans="1:5" x14ac:dyDescent="0.25">
      <c r="A74" s="133" t="s">
        <v>607</v>
      </c>
      <c r="B74" s="133" t="s">
        <v>51</v>
      </c>
      <c r="C74" s="133" t="s">
        <v>608</v>
      </c>
      <c r="D74" s="133"/>
      <c r="E74" s="138" t="s">
        <v>474</v>
      </c>
    </row>
    <row r="75" spans="1:5" x14ac:dyDescent="0.25">
      <c r="A75" s="133" t="s">
        <v>609</v>
      </c>
      <c r="B75" s="133" t="s">
        <v>51</v>
      </c>
      <c r="C75" s="133" t="s">
        <v>218</v>
      </c>
      <c r="D75" s="133"/>
      <c r="E75" s="138" t="s">
        <v>474</v>
      </c>
    </row>
    <row r="76" spans="1:5" x14ac:dyDescent="0.25">
      <c r="A76" s="133" t="s">
        <v>610</v>
      </c>
      <c r="B76" s="133" t="s">
        <v>51</v>
      </c>
      <c r="C76" s="133" t="s">
        <v>611</v>
      </c>
      <c r="D76" s="133"/>
      <c r="E76" s="138" t="s">
        <v>474</v>
      </c>
    </row>
    <row r="77" spans="1:5" x14ac:dyDescent="0.25">
      <c r="A77" s="133" t="s">
        <v>612</v>
      </c>
      <c r="B77" s="133" t="s">
        <v>51</v>
      </c>
      <c r="C77" s="133" t="s">
        <v>613</v>
      </c>
      <c r="D77" s="133"/>
      <c r="E77" s="138" t="s">
        <v>474</v>
      </c>
    </row>
    <row r="78" spans="1:5" x14ac:dyDescent="0.25">
      <c r="A78" s="133" t="s">
        <v>614</v>
      </c>
      <c r="B78" s="133" t="s">
        <v>51</v>
      </c>
      <c r="C78" s="133" t="s">
        <v>615</v>
      </c>
      <c r="D78" s="133"/>
      <c r="E78" s="138" t="s">
        <v>474</v>
      </c>
    </row>
    <row r="79" spans="1:5" x14ac:dyDescent="0.25">
      <c r="A79" s="133" t="s">
        <v>616</v>
      </c>
      <c r="B79" s="133" t="s">
        <v>51</v>
      </c>
      <c r="C79" s="133" t="s">
        <v>617</v>
      </c>
      <c r="D79" s="133"/>
      <c r="E79" s="137">
        <v>0.3</v>
      </c>
    </row>
    <row r="80" spans="1:5" x14ac:dyDescent="0.25">
      <c r="A80" s="133" t="s">
        <v>618</v>
      </c>
      <c r="B80" s="133" t="s">
        <v>51</v>
      </c>
      <c r="C80" s="133" t="s">
        <v>619</v>
      </c>
      <c r="D80" s="133"/>
      <c r="E80" s="138" t="s">
        <v>474</v>
      </c>
    </row>
    <row r="81" spans="1:5" x14ac:dyDescent="0.25">
      <c r="A81" s="133" t="s">
        <v>620</v>
      </c>
      <c r="B81" s="133" t="s">
        <v>51</v>
      </c>
      <c r="C81" s="133" t="s">
        <v>621</v>
      </c>
      <c r="D81" s="133"/>
      <c r="E81" s="138" t="s">
        <v>474</v>
      </c>
    </row>
    <row r="82" spans="1:5" x14ac:dyDescent="0.25">
      <c r="A82" s="133" t="s">
        <v>622</v>
      </c>
      <c r="B82" s="133" t="s">
        <v>51</v>
      </c>
      <c r="C82" s="133" t="s">
        <v>623</v>
      </c>
      <c r="D82" s="133"/>
      <c r="E82" s="138" t="s">
        <v>474</v>
      </c>
    </row>
    <row r="83" spans="1:5" x14ac:dyDescent="0.25">
      <c r="A83" s="133" t="s">
        <v>624</v>
      </c>
      <c r="B83" s="133" t="s">
        <v>51</v>
      </c>
      <c r="C83" s="133" t="s">
        <v>625</v>
      </c>
      <c r="D83" s="133"/>
      <c r="E83" s="138" t="s">
        <v>474</v>
      </c>
    </row>
    <row r="84" spans="1:5" x14ac:dyDescent="0.25">
      <c r="A84" s="133" t="s">
        <v>626</v>
      </c>
      <c r="B84" s="133" t="s">
        <v>51</v>
      </c>
      <c r="C84" s="133" t="s">
        <v>627</v>
      </c>
      <c r="D84" s="133"/>
      <c r="E84" s="138" t="s">
        <v>474</v>
      </c>
    </row>
    <row r="85" spans="1:5" x14ac:dyDescent="0.25">
      <c r="A85" s="133" t="s">
        <v>628</v>
      </c>
      <c r="B85" s="133" t="s">
        <v>51</v>
      </c>
      <c r="C85" s="133" t="s">
        <v>629</v>
      </c>
      <c r="D85" s="133"/>
      <c r="E85" s="138" t="s">
        <v>474</v>
      </c>
    </row>
    <row r="86" spans="1:5" x14ac:dyDescent="0.25">
      <c r="A86" s="133" t="s">
        <v>630</v>
      </c>
      <c r="B86" s="133" t="s">
        <v>51</v>
      </c>
      <c r="C86" s="133" t="s">
        <v>631</v>
      </c>
      <c r="D86" s="133"/>
      <c r="E86" s="138" t="s">
        <v>474</v>
      </c>
    </row>
    <row r="87" spans="1:5" x14ac:dyDescent="0.25">
      <c r="A87" s="133" t="s">
        <v>632</v>
      </c>
      <c r="B87" s="133" t="s">
        <v>51</v>
      </c>
      <c r="C87" s="133" t="s">
        <v>633</v>
      </c>
      <c r="D87" s="133"/>
      <c r="E87" s="138" t="s">
        <v>474</v>
      </c>
    </row>
    <row r="88" spans="1:5" x14ac:dyDescent="0.25">
      <c r="A88" s="133" t="s">
        <v>634</v>
      </c>
      <c r="B88" s="133" t="s">
        <v>51</v>
      </c>
      <c r="C88" s="133" t="s">
        <v>635</v>
      </c>
      <c r="D88" s="133"/>
      <c r="E88" s="138" t="s">
        <v>474</v>
      </c>
    </row>
    <row r="89" spans="1:5" x14ac:dyDescent="0.25">
      <c r="A89" s="133" t="s">
        <v>636</v>
      </c>
      <c r="B89" s="133" t="s">
        <v>51</v>
      </c>
      <c r="C89" s="133" t="s">
        <v>637</v>
      </c>
      <c r="D89" s="133"/>
      <c r="E89" s="138" t="s">
        <v>474</v>
      </c>
    </row>
    <row r="90" spans="1:5" x14ac:dyDescent="0.25">
      <c r="A90" s="133" t="s">
        <v>638</v>
      </c>
      <c r="B90" s="133" t="s">
        <v>51</v>
      </c>
      <c r="C90" s="133" t="s">
        <v>639</v>
      </c>
      <c r="D90" s="133"/>
      <c r="E90" s="138" t="s">
        <v>474</v>
      </c>
    </row>
    <row r="91" spans="1:5" x14ac:dyDescent="0.25">
      <c r="A91" s="139"/>
      <c r="B91" s="139"/>
      <c r="C91" s="139"/>
      <c r="D91" s="139"/>
      <c r="E91" s="140"/>
    </row>
    <row r="92" spans="1:5" x14ac:dyDescent="0.25">
      <c r="A92" s="133" t="s">
        <v>640</v>
      </c>
      <c r="B92" s="133" t="s">
        <v>172</v>
      </c>
      <c r="C92" s="133" t="s">
        <v>641</v>
      </c>
      <c r="D92" s="133"/>
      <c r="E92" s="138" t="s">
        <v>474</v>
      </c>
    </row>
    <row r="93" spans="1:5" x14ac:dyDescent="0.25">
      <c r="A93" s="133" t="s">
        <v>642</v>
      </c>
      <c r="B93" s="133" t="s">
        <v>172</v>
      </c>
      <c r="C93" s="133" t="s">
        <v>643</v>
      </c>
      <c r="D93" s="133"/>
      <c r="E93" s="138" t="s">
        <v>474</v>
      </c>
    </row>
    <row r="94" spans="1:5" x14ac:dyDescent="0.25">
      <c r="A94" s="133" t="s">
        <v>644</v>
      </c>
      <c r="B94" s="133" t="s">
        <v>172</v>
      </c>
      <c r="C94" s="133" t="s">
        <v>645</v>
      </c>
      <c r="D94" s="133"/>
      <c r="E94" s="137">
        <v>0.2</v>
      </c>
    </row>
    <row r="95" spans="1:5" x14ac:dyDescent="0.25">
      <c r="A95" s="133" t="s">
        <v>646</v>
      </c>
      <c r="B95" s="133" t="s">
        <v>172</v>
      </c>
      <c r="C95" s="133" t="s">
        <v>647</v>
      </c>
      <c r="D95" s="133"/>
      <c r="E95" s="137">
        <v>0.4</v>
      </c>
    </row>
    <row r="96" spans="1:5" x14ac:dyDescent="0.25">
      <c r="A96" s="133" t="s">
        <v>648</v>
      </c>
      <c r="B96" s="133" t="s">
        <v>172</v>
      </c>
      <c r="C96" s="133" t="s">
        <v>649</v>
      </c>
      <c r="D96" s="133"/>
      <c r="E96" s="138" t="s">
        <v>474</v>
      </c>
    </row>
    <row r="97" spans="1:5" x14ac:dyDescent="0.25">
      <c r="A97" s="133" t="s">
        <v>650</v>
      </c>
      <c r="B97" s="133" t="s">
        <v>172</v>
      </c>
      <c r="C97" s="133" t="s">
        <v>313</v>
      </c>
      <c r="D97" s="133"/>
      <c r="E97" s="137">
        <v>0.2</v>
      </c>
    </row>
    <row r="98" spans="1:5" x14ac:dyDescent="0.25">
      <c r="A98" s="133" t="s">
        <v>651</v>
      </c>
      <c r="B98" s="133" t="s">
        <v>172</v>
      </c>
      <c r="C98" s="133" t="s">
        <v>315</v>
      </c>
      <c r="D98" s="133"/>
      <c r="E98" s="137">
        <v>0.4</v>
      </c>
    </row>
    <row r="99" spans="1:5" x14ac:dyDescent="0.25">
      <c r="A99" s="133" t="s">
        <v>652</v>
      </c>
      <c r="B99" s="133" t="s">
        <v>172</v>
      </c>
      <c r="C99" s="133" t="s">
        <v>653</v>
      </c>
      <c r="D99" s="133"/>
      <c r="E99" s="137">
        <v>0.6</v>
      </c>
    </row>
    <row r="100" spans="1:5" x14ac:dyDescent="0.25">
      <c r="A100" s="133" t="s">
        <v>654</v>
      </c>
      <c r="B100" s="133" t="s">
        <v>172</v>
      </c>
      <c r="C100" s="133" t="s">
        <v>655</v>
      </c>
      <c r="D100" s="133"/>
      <c r="E100" s="137">
        <v>0.6</v>
      </c>
    </row>
    <row r="101" spans="1:5" x14ac:dyDescent="0.25">
      <c r="A101" s="139"/>
      <c r="B101" s="139"/>
      <c r="C101" s="139"/>
      <c r="D101" s="139"/>
      <c r="E101" s="140"/>
    </row>
    <row r="102" spans="1:5" x14ac:dyDescent="0.25">
      <c r="A102" s="133" t="s">
        <v>656</v>
      </c>
      <c r="B102" s="133" t="s">
        <v>129</v>
      </c>
      <c r="C102" s="133" t="s">
        <v>657</v>
      </c>
      <c r="D102" s="133"/>
      <c r="E102" s="137">
        <v>0.4</v>
      </c>
    </row>
    <row r="103" spans="1:5" x14ac:dyDescent="0.25">
      <c r="A103" s="133" t="s">
        <v>658</v>
      </c>
      <c r="B103" s="133" t="s">
        <v>129</v>
      </c>
      <c r="C103" s="133" t="s">
        <v>659</v>
      </c>
      <c r="D103" s="133"/>
      <c r="E103" s="137">
        <v>0.6</v>
      </c>
    </row>
    <row r="104" spans="1:5" x14ac:dyDescent="0.25">
      <c r="A104" s="133" t="s">
        <v>660</v>
      </c>
      <c r="B104" s="133" t="s">
        <v>129</v>
      </c>
      <c r="C104" s="133" t="s">
        <v>661</v>
      </c>
      <c r="D104" s="133"/>
      <c r="E104" s="137">
        <v>0.7</v>
      </c>
    </row>
    <row r="105" spans="1:5" x14ac:dyDescent="0.25">
      <c r="A105" s="133" t="s">
        <v>662</v>
      </c>
      <c r="B105" s="133" t="s">
        <v>129</v>
      </c>
      <c r="C105" s="133" t="s">
        <v>663</v>
      </c>
      <c r="D105" s="133"/>
      <c r="E105" s="137">
        <v>0.3</v>
      </c>
    </row>
    <row r="106" spans="1:5" x14ac:dyDescent="0.25">
      <c r="A106" s="133" t="s">
        <v>664</v>
      </c>
      <c r="B106" s="133" t="s">
        <v>129</v>
      </c>
      <c r="C106" s="133" t="s">
        <v>665</v>
      </c>
      <c r="D106" s="133"/>
      <c r="E106" s="137">
        <v>0.6</v>
      </c>
    </row>
    <row r="107" spans="1:5" x14ac:dyDescent="0.25">
      <c r="A107" s="133" t="s">
        <v>666</v>
      </c>
      <c r="B107" s="133" t="s">
        <v>129</v>
      </c>
      <c r="C107" s="133" t="s">
        <v>295</v>
      </c>
      <c r="D107" s="133"/>
      <c r="E107" s="138" t="s">
        <v>474</v>
      </c>
    </row>
    <row r="108" spans="1:5" x14ac:dyDescent="0.25">
      <c r="A108" s="133" t="s">
        <v>667</v>
      </c>
      <c r="B108" s="133" t="s">
        <v>129</v>
      </c>
      <c r="C108" s="133" t="s">
        <v>668</v>
      </c>
      <c r="D108" s="133"/>
      <c r="E108" s="137">
        <v>0.6</v>
      </c>
    </row>
    <row r="109" spans="1:5" x14ac:dyDescent="0.25">
      <c r="A109" s="133" t="s">
        <v>669</v>
      </c>
      <c r="B109" s="133" t="s">
        <v>129</v>
      </c>
      <c r="C109" s="133" t="s">
        <v>670</v>
      </c>
      <c r="D109" s="133"/>
      <c r="E109" s="137">
        <v>0.2</v>
      </c>
    </row>
    <row r="110" spans="1:5" x14ac:dyDescent="0.25">
      <c r="A110" s="133" t="s">
        <v>671</v>
      </c>
      <c r="B110" s="133" t="s">
        <v>129</v>
      </c>
      <c r="C110" s="133" t="s">
        <v>672</v>
      </c>
      <c r="D110" s="133"/>
      <c r="E110" s="137">
        <v>0.6</v>
      </c>
    </row>
    <row r="111" spans="1:5" ht="15.75" thickBot="1" x14ac:dyDescent="0.3">
      <c r="A111" s="141" t="s">
        <v>673</v>
      </c>
      <c r="B111" s="141" t="s">
        <v>129</v>
      </c>
      <c r="C111" s="141" t="s">
        <v>674</v>
      </c>
      <c r="D111" s="141"/>
      <c r="E111" s="142">
        <v>0.6</v>
      </c>
    </row>
    <row r="114" spans="1:1" x14ac:dyDescent="0.25">
      <c r="A114" s="119"/>
    </row>
    <row r="122" spans="1:1" x14ac:dyDescent="0.25">
      <c r="A122" s="144"/>
    </row>
    <row r="123" spans="1:1" x14ac:dyDescent="0.25">
      <c r="A123" s="144"/>
    </row>
  </sheetData>
  <mergeCells count="2">
    <mergeCell ref="D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CFC4-70CC-4952-B76D-13724CFA7182}">
  <sheetPr>
    <pageSetUpPr fitToPage="1"/>
  </sheetPr>
  <dimension ref="A2:V100"/>
  <sheetViews>
    <sheetView workbookViewId="0">
      <selection activeCell="Q1" sqref="Q1:Q1048576"/>
    </sheetView>
  </sheetViews>
  <sheetFormatPr defaultRowHeight="15" x14ac:dyDescent="0.25"/>
  <cols>
    <col min="1" max="1" width="23.5703125" customWidth="1"/>
    <col min="2" max="2" width="39.42578125" customWidth="1"/>
    <col min="3" max="3" width="16.85546875" customWidth="1"/>
    <col min="4" max="4" width="15.85546875" customWidth="1"/>
    <col min="14" max="14" width="10" bestFit="1" customWidth="1"/>
    <col min="15" max="15" width="12" style="3" customWidth="1"/>
    <col min="16" max="16" width="10.42578125" style="3" customWidth="1"/>
    <col min="17" max="19" width="9.140625" style="3"/>
    <col min="20" max="20" width="12.5703125" style="3" customWidth="1"/>
    <col min="21" max="21" width="12.140625" style="3" customWidth="1"/>
    <col min="22" max="22" width="14.140625" style="3" customWidth="1"/>
  </cols>
  <sheetData>
    <row r="2" spans="1:22" ht="15.75" x14ac:dyDescent="0.25">
      <c r="A2" s="1" t="s">
        <v>0</v>
      </c>
      <c r="B2" s="1" t="s">
        <v>675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2" ht="16.5" thickBot="1" x14ac:dyDescent="0.3">
      <c r="A3" s="1" t="s">
        <v>16</v>
      </c>
      <c r="B3" s="1" t="s">
        <v>17</v>
      </c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2" ht="15.75" x14ac:dyDescent="0.25">
      <c r="A4" s="1" t="s">
        <v>20</v>
      </c>
      <c r="B4" s="57">
        <v>44440</v>
      </c>
      <c r="D4" s="258" t="s">
        <v>21</v>
      </c>
      <c r="E4" s="145" t="s">
        <v>22</v>
      </c>
      <c r="F4" s="146"/>
      <c r="G4" s="146"/>
      <c r="H4" s="146"/>
      <c r="I4" s="13"/>
      <c r="J4" s="146"/>
      <c r="K4" s="146"/>
      <c r="L4" s="146"/>
      <c r="M4" s="146"/>
      <c r="N4" s="146"/>
      <c r="O4" s="252" t="s">
        <v>23</v>
      </c>
      <c r="P4" s="253"/>
      <c r="Q4" s="253"/>
      <c r="R4" s="253"/>
      <c r="S4" s="253"/>
      <c r="T4" s="253"/>
      <c r="U4" s="253"/>
      <c r="V4" s="254"/>
    </row>
    <row r="5" spans="1:22" ht="15.75" x14ac:dyDescent="0.25">
      <c r="A5" s="1"/>
      <c r="B5" s="8"/>
      <c r="C5" s="8"/>
      <c r="D5" s="259"/>
      <c r="E5" s="15" t="s">
        <v>8</v>
      </c>
      <c r="F5" s="15" t="s">
        <v>24</v>
      </c>
      <c r="G5" s="15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5" t="s">
        <v>30</v>
      </c>
      <c r="M5" s="15" t="s">
        <v>31</v>
      </c>
      <c r="N5" s="15" t="s">
        <v>32</v>
      </c>
      <c r="O5" s="17" t="s">
        <v>33</v>
      </c>
      <c r="P5" s="18" t="s">
        <v>34</v>
      </c>
      <c r="Q5" s="18" t="s">
        <v>35</v>
      </c>
      <c r="R5" s="18" t="s">
        <v>36</v>
      </c>
      <c r="S5" s="18" t="s">
        <v>37</v>
      </c>
      <c r="T5" s="18" t="s">
        <v>38</v>
      </c>
      <c r="U5" s="18" t="s">
        <v>39</v>
      </c>
      <c r="V5" s="19" t="s">
        <v>40</v>
      </c>
    </row>
    <row r="6" spans="1:22" x14ac:dyDescent="0.25">
      <c r="A6" s="2"/>
      <c r="B6" s="2"/>
      <c r="C6" s="20"/>
      <c r="D6" s="21" t="s">
        <v>41</v>
      </c>
      <c r="E6" s="22" t="s">
        <v>42</v>
      </c>
      <c r="F6" s="15" t="s">
        <v>42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5" t="s">
        <v>42</v>
      </c>
      <c r="N6" s="15" t="s">
        <v>42</v>
      </c>
      <c r="O6" s="17" t="s">
        <v>42</v>
      </c>
      <c r="P6" s="18" t="s">
        <v>42</v>
      </c>
      <c r="Q6" s="18" t="s">
        <v>42</v>
      </c>
      <c r="R6" s="18" t="s">
        <v>42</v>
      </c>
      <c r="S6" s="24" t="s">
        <v>42</v>
      </c>
      <c r="T6" s="24" t="s">
        <v>42</v>
      </c>
      <c r="U6" s="24" t="s">
        <v>42</v>
      </c>
      <c r="V6" s="19" t="s">
        <v>42</v>
      </c>
    </row>
    <row r="7" spans="1:22" ht="48" customHeight="1" thickBot="1" x14ac:dyDescent="0.3">
      <c r="A7" s="10"/>
      <c r="B7" s="10"/>
      <c r="C7" s="25"/>
      <c r="D7" s="26" t="s">
        <v>192</v>
      </c>
      <c r="E7" s="27">
        <v>10</v>
      </c>
      <c r="F7" s="27">
        <v>10</v>
      </c>
      <c r="G7" s="27">
        <v>10</v>
      </c>
      <c r="H7" s="27">
        <v>20</v>
      </c>
      <c r="I7" s="27">
        <v>50</v>
      </c>
      <c r="J7" s="27">
        <v>10</v>
      </c>
      <c r="K7" s="27">
        <v>10</v>
      </c>
      <c r="L7" s="27">
        <v>10</v>
      </c>
      <c r="M7" s="27">
        <v>10</v>
      </c>
      <c r="N7" s="27">
        <v>20</v>
      </c>
      <c r="O7" s="58">
        <v>10</v>
      </c>
      <c r="P7" s="59" t="s">
        <v>46</v>
      </c>
      <c r="Q7" s="60" t="s">
        <v>47</v>
      </c>
      <c r="R7" s="59" t="s">
        <v>47</v>
      </c>
      <c r="S7" s="61" t="s">
        <v>47</v>
      </c>
      <c r="T7" s="62" t="s">
        <v>48</v>
      </c>
      <c r="U7" s="62" t="s">
        <v>48</v>
      </c>
      <c r="V7" s="63" t="s">
        <v>48</v>
      </c>
    </row>
    <row r="8" spans="1:22" ht="37.5" customHeight="1" thickBot="1" x14ac:dyDescent="0.3">
      <c r="A8" s="32" t="s">
        <v>43</v>
      </c>
      <c r="B8" s="33" t="s">
        <v>44</v>
      </c>
      <c r="C8" s="33" t="s">
        <v>45</v>
      </c>
      <c r="D8" s="3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  <c r="V8" s="66"/>
    </row>
    <row r="9" spans="1:22" x14ac:dyDescent="0.25">
      <c r="A9" s="37" t="s">
        <v>676</v>
      </c>
      <c r="B9" s="38" t="s">
        <v>677</v>
      </c>
      <c r="C9" s="39" t="s">
        <v>51</v>
      </c>
      <c r="D9" s="40"/>
      <c r="E9" s="41">
        <v>9.7473587938845636</v>
      </c>
      <c r="F9" s="42" t="s">
        <v>93</v>
      </c>
      <c r="G9" s="43" t="s">
        <v>93</v>
      </c>
      <c r="H9" s="43" t="s">
        <v>55</v>
      </c>
      <c r="I9" s="43" t="s">
        <v>198</v>
      </c>
      <c r="J9" s="43" t="s">
        <v>93</v>
      </c>
      <c r="K9" s="43" t="s">
        <v>93</v>
      </c>
      <c r="L9" s="43" t="s">
        <v>93</v>
      </c>
      <c r="M9" s="43" t="s">
        <v>93</v>
      </c>
      <c r="N9" s="43" t="s">
        <v>55</v>
      </c>
      <c r="O9" s="44" t="s">
        <v>93</v>
      </c>
      <c r="P9" s="44" t="s">
        <v>93</v>
      </c>
      <c r="Q9" s="44" t="s">
        <v>199</v>
      </c>
      <c r="R9" s="44" t="s">
        <v>199</v>
      </c>
      <c r="S9" s="44" t="s">
        <v>199</v>
      </c>
      <c r="T9" s="44" t="s">
        <v>200</v>
      </c>
      <c r="U9" s="44" t="s">
        <v>200</v>
      </c>
      <c r="V9" s="54" t="s">
        <v>200</v>
      </c>
    </row>
    <row r="10" spans="1:22" x14ac:dyDescent="0.25">
      <c r="A10" s="37" t="s">
        <v>678</v>
      </c>
      <c r="B10" s="38" t="s">
        <v>679</v>
      </c>
      <c r="C10" s="39" t="s">
        <v>51</v>
      </c>
      <c r="D10" s="40"/>
      <c r="E10" s="41">
        <v>95.163563848594436</v>
      </c>
      <c r="F10" s="42" t="s">
        <v>93</v>
      </c>
      <c r="G10" s="43" t="s">
        <v>93</v>
      </c>
      <c r="H10" s="43" t="s">
        <v>55</v>
      </c>
      <c r="I10" s="43" t="s">
        <v>198</v>
      </c>
      <c r="J10" s="43" t="s">
        <v>93</v>
      </c>
      <c r="K10" s="43" t="s">
        <v>93</v>
      </c>
      <c r="L10" s="43" t="s">
        <v>93</v>
      </c>
      <c r="M10" s="43" t="s">
        <v>93</v>
      </c>
      <c r="N10" s="43" t="s">
        <v>55</v>
      </c>
      <c r="O10" s="44">
        <v>13.70040878946927</v>
      </c>
      <c r="P10" s="44" t="s">
        <v>93</v>
      </c>
      <c r="Q10" s="44">
        <v>2.6826287647472018</v>
      </c>
      <c r="R10" s="44" t="s">
        <v>199</v>
      </c>
      <c r="S10" s="44" t="s">
        <v>199</v>
      </c>
      <c r="T10" s="44" t="s">
        <v>200</v>
      </c>
      <c r="U10" s="44" t="s">
        <v>200</v>
      </c>
      <c r="V10" s="54" t="s">
        <v>200</v>
      </c>
    </row>
    <row r="11" spans="1:22" x14ac:dyDescent="0.25">
      <c r="A11" s="37" t="s">
        <v>680</v>
      </c>
      <c r="B11" s="38" t="s">
        <v>681</v>
      </c>
      <c r="C11" s="39" t="s">
        <v>51</v>
      </c>
      <c r="D11" s="40"/>
      <c r="E11" s="41" t="s">
        <v>93</v>
      </c>
      <c r="F11" s="42" t="s">
        <v>93</v>
      </c>
      <c r="G11" s="43" t="s">
        <v>93</v>
      </c>
      <c r="H11" s="43" t="s">
        <v>55</v>
      </c>
      <c r="I11" s="43" t="s">
        <v>198</v>
      </c>
      <c r="J11" s="43" t="s">
        <v>93</v>
      </c>
      <c r="K11" s="43" t="s">
        <v>93</v>
      </c>
      <c r="L11" s="43" t="s">
        <v>93</v>
      </c>
      <c r="M11" s="43" t="s">
        <v>93</v>
      </c>
      <c r="N11" s="43" t="s">
        <v>55</v>
      </c>
      <c r="O11" s="44" t="s">
        <v>93</v>
      </c>
      <c r="P11" s="44" t="s">
        <v>93</v>
      </c>
      <c r="Q11" s="44" t="s">
        <v>199</v>
      </c>
      <c r="R11" s="44" t="s">
        <v>199</v>
      </c>
      <c r="S11" s="44" t="s">
        <v>199</v>
      </c>
      <c r="T11" s="44" t="s">
        <v>200</v>
      </c>
      <c r="U11" s="44" t="s">
        <v>200</v>
      </c>
      <c r="V11" s="54" t="s">
        <v>200</v>
      </c>
    </row>
    <row r="12" spans="1:22" x14ac:dyDescent="0.25">
      <c r="A12" s="37" t="s">
        <v>682</v>
      </c>
      <c r="B12" s="38" t="s">
        <v>683</v>
      </c>
      <c r="C12" s="39" t="s">
        <v>51</v>
      </c>
      <c r="D12" s="40"/>
      <c r="E12" s="45">
        <v>17.438324713957734</v>
      </c>
      <c r="F12" s="42" t="s">
        <v>93</v>
      </c>
      <c r="G12" s="43" t="s">
        <v>93</v>
      </c>
      <c r="H12" s="43" t="s">
        <v>55</v>
      </c>
      <c r="I12" s="43" t="s">
        <v>198</v>
      </c>
      <c r="J12" s="43" t="s">
        <v>93</v>
      </c>
      <c r="K12" s="43" t="s">
        <v>93</v>
      </c>
      <c r="L12" s="43" t="s">
        <v>93</v>
      </c>
      <c r="M12" s="43" t="s">
        <v>93</v>
      </c>
      <c r="N12" s="43" t="s">
        <v>55</v>
      </c>
      <c r="O12" s="44" t="s">
        <v>93</v>
      </c>
      <c r="P12" s="44" t="s">
        <v>93</v>
      </c>
      <c r="Q12" s="44" t="s">
        <v>199</v>
      </c>
      <c r="R12" s="44" t="s">
        <v>199</v>
      </c>
      <c r="S12" s="44" t="s">
        <v>199</v>
      </c>
      <c r="T12" s="44" t="s">
        <v>200</v>
      </c>
      <c r="U12" s="44" t="s">
        <v>200</v>
      </c>
      <c r="V12" s="54" t="s">
        <v>200</v>
      </c>
    </row>
    <row r="13" spans="1:22" x14ac:dyDescent="0.25">
      <c r="A13" s="37" t="s">
        <v>684</v>
      </c>
      <c r="B13" s="38" t="s">
        <v>685</v>
      </c>
      <c r="C13" s="39" t="s">
        <v>51</v>
      </c>
      <c r="D13" s="40"/>
      <c r="E13" s="46" t="s">
        <v>93</v>
      </c>
      <c r="F13" s="43" t="s">
        <v>93</v>
      </c>
      <c r="G13" s="43" t="s">
        <v>93</v>
      </c>
      <c r="H13" s="43" t="s">
        <v>55</v>
      </c>
      <c r="I13" s="43" t="s">
        <v>198</v>
      </c>
      <c r="J13" s="43" t="s">
        <v>93</v>
      </c>
      <c r="K13" s="43" t="s">
        <v>93</v>
      </c>
      <c r="L13" s="43" t="s">
        <v>93</v>
      </c>
      <c r="M13" s="43" t="s">
        <v>93</v>
      </c>
      <c r="N13" s="43" t="s">
        <v>55</v>
      </c>
      <c r="O13" s="44" t="s">
        <v>93</v>
      </c>
      <c r="P13" s="43" t="s">
        <v>93</v>
      </c>
      <c r="Q13" s="44" t="s">
        <v>199</v>
      </c>
      <c r="R13" s="44" t="s">
        <v>199</v>
      </c>
      <c r="S13" s="44" t="s">
        <v>199</v>
      </c>
      <c r="T13" s="44" t="s">
        <v>200</v>
      </c>
      <c r="U13" s="44" t="s">
        <v>200</v>
      </c>
      <c r="V13" s="54" t="s">
        <v>200</v>
      </c>
    </row>
    <row r="14" spans="1:22" x14ac:dyDescent="0.25">
      <c r="A14" s="37" t="s">
        <v>686</v>
      </c>
      <c r="B14" s="38" t="s">
        <v>687</v>
      </c>
      <c r="C14" s="39" t="s">
        <v>51</v>
      </c>
      <c r="D14" s="40"/>
      <c r="E14" s="46">
        <v>344.10873141962765</v>
      </c>
      <c r="F14" s="43" t="s">
        <v>93</v>
      </c>
      <c r="G14" s="43" t="s">
        <v>93</v>
      </c>
      <c r="H14" s="43" t="s">
        <v>55</v>
      </c>
      <c r="I14" s="43" t="s">
        <v>198</v>
      </c>
      <c r="J14" s="43" t="s">
        <v>93</v>
      </c>
      <c r="K14" s="43" t="s">
        <v>93</v>
      </c>
      <c r="L14" s="43" t="s">
        <v>93</v>
      </c>
      <c r="M14" s="43" t="s">
        <v>93</v>
      </c>
      <c r="N14" s="43" t="s">
        <v>55</v>
      </c>
      <c r="O14" s="44">
        <v>46.331438045634272</v>
      </c>
      <c r="P14" s="43" t="s">
        <v>93</v>
      </c>
      <c r="Q14" s="44">
        <v>59.257586834673674</v>
      </c>
      <c r="R14" s="44" t="s">
        <v>199</v>
      </c>
      <c r="S14" s="44">
        <v>3.1443371190321301</v>
      </c>
      <c r="T14" s="44" t="s">
        <v>200</v>
      </c>
      <c r="U14" s="44" t="s">
        <v>200</v>
      </c>
      <c r="V14" s="54" t="s">
        <v>200</v>
      </c>
    </row>
    <row r="15" spans="1:22" x14ac:dyDescent="0.25">
      <c r="A15" s="37" t="s">
        <v>688</v>
      </c>
      <c r="B15" s="38" t="s">
        <v>689</v>
      </c>
      <c r="C15" s="39" t="s">
        <v>51</v>
      </c>
      <c r="D15" s="40"/>
      <c r="E15" s="46">
        <v>1414.3004634191186</v>
      </c>
      <c r="F15" s="43" t="s">
        <v>93</v>
      </c>
      <c r="G15" s="43" t="s">
        <v>93</v>
      </c>
      <c r="H15" s="43" t="s">
        <v>55</v>
      </c>
      <c r="I15" s="43">
        <v>68.235362929168858</v>
      </c>
      <c r="J15" s="43" t="s">
        <v>93</v>
      </c>
      <c r="K15" s="43" t="s">
        <v>93</v>
      </c>
      <c r="L15" s="43" t="s">
        <v>93</v>
      </c>
      <c r="M15" s="43" t="s">
        <v>93</v>
      </c>
      <c r="N15" s="43" t="s">
        <v>55</v>
      </c>
      <c r="O15" s="44">
        <v>194.60168547619807</v>
      </c>
      <c r="P15" s="43" t="s">
        <v>93</v>
      </c>
      <c r="Q15" s="44">
        <v>352.6426697630414</v>
      </c>
      <c r="R15" s="44">
        <v>6.9437636114940666</v>
      </c>
      <c r="S15" s="44">
        <v>9.4960411732929391</v>
      </c>
      <c r="T15" s="44" t="s">
        <v>200</v>
      </c>
      <c r="U15" s="44" t="s">
        <v>200</v>
      </c>
      <c r="V15" s="54" t="s">
        <v>200</v>
      </c>
    </row>
    <row r="16" spans="1:22" x14ac:dyDescent="0.25">
      <c r="A16" s="37" t="s">
        <v>690</v>
      </c>
      <c r="B16" s="38" t="s">
        <v>691</v>
      </c>
      <c r="C16" s="39" t="s">
        <v>51</v>
      </c>
      <c r="D16" s="40"/>
      <c r="E16" s="46">
        <v>142.90091882386776</v>
      </c>
      <c r="F16" s="43" t="s">
        <v>93</v>
      </c>
      <c r="G16" s="43" t="s">
        <v>93</v>
      </c>
      <c r="H16" s="43" t="s">
        <v>55</v>
      </c>
      <c r="I16" s="43" t="s">
        <v>198</v>
      </c>
      <c r="J16" s="43" t="s">
        <v>93</v>
      </c>
      <c r="K16" s="43" t="s">
        <v>93</v>
      </c>
      <c r="L16" s="43" t="s">
        <v>93</v>
      </c>
      <c r="M16" s="43" t="s">
        <v>93</v>
      </c>
      <c r="N16" s="43" t="s">
        <v>55</v>
      </c>
      <c r="O16" s="44">
        <v>35.099038405632648</v>
      </c>
      <c r="P16" s="43" t="s">
        <v>93</v>
      </c>
      <c r="Q16" s="44">
        <v>25.830000430052038</v>
      </c>
      <c r="R16" s="44" t="s">
        <v>199</v>
      </c>
      <c r="S16" s="44" t="s">
        <v>199</v>
      </c>
      <c r="T16" s="44" t="s">
        <v>200</v>
      </c>
      <c r="U16" s="44" t="s">
        <v>200</v>
      </c>
      <c r="V16" s="54" t="s">
        <v>200</v>
      </c>
    </row>
    <row r="17" spans="1:22" x14ac:dyDescent="0.25">
      <c r="A17" s="37" t="s">
        <v>692</v>
      </c>
      <c r="B17" s="38" t="s">
        <v>693</v>
      </c>
      <c r="C17" s="39" t="s">
        <v>51</v>
      </c>
      <c r="D17" s="40"/>
      <c r="E17" s="46">
        <v>115.16177240134076</v>
      </c>
      <c r="F17" s="43" t="s">
        <v>93</v>
      </c>
      <c r="G17" s="43" t="s">
        <v>93</v>
      </c>
      <c r="H17" s="43" t="s">
        <v>55</v>
      </c>
      <c r="I17" s="43" t="s">
        <v>198</v>
      </c>
      <c r="J17" s="43" t="s">
        <v>93</v>
      </c>
      <c r="K17" s="43" t="s">
        <v>93</v>
      </c>
      <c r="L17" s="43" t="s">
        <v>93</v>
      </c>
      <c r="M17" s="43" t="s">
        <v>93</v>
      </c>
      <c r="N17" s="43" t="s">
        <v>55</v>
      </c>
      <c r="O17" s="44">
        <v>19.710956345507345</v>
      </c>
      <c r="P17" s="43" t="s">
        <v>93</v>
      </c>
      <c r="Q17" s="44">
        <v>4.2653994466663807</v>
      </c>
      <c r="R17" s="44" t="s">
        <v>199</v>
      </c>
      <c r="S17" s="44" t="s">
        <v>199</v>
      </c>
      <c r="T17" s="44" t="s">
        <v>200</v>
      </c>
      <c r="U17" s="44" t="s">
        <v>200</v>
      </c>
      <c r="V17" s="54" t="s">
        <v>200</v>
      </c>
    </row>
    <row r="18" spans="1:22" x14ac:dyDescent="0.25">
      <c r="A18" s="113" t="s">
        <v>694</v>
      </c>
      <c r="B18" s="38" t="s">
        <v>695</v>
      </c>
      <c r="C18" s="39" t="s">
        <v>51</v>
      </c>
      <c r="D18" s="40"/>
      <c r="E18" s="46">
        <v>390.46950061050637</v>
      </c>
      <c r="F18" s="43" t="s">
        <v>93</v>
      </c>
      <c r="G18" s="43" t="s">
        <v>93</v>
      </c>
      <c r="H18" s="43" t="s">
        <v>55</v>
      </c>
      <c r="I18" s="43">
        <v>62.887056208691583</v>
      </c>
      <c r="J18" s="43" t="s">
        <v>93</v>
      </c>
      <c r="K18" s="43" t="s">
        <v>93</v>
      </c>
      <c r="L18" s="43" t="s">
        <v>93</v>
      </c>
      <c r="M18" s="43" t="s">
        <v>93</v>
      </c>
      <c r="N18" s="43" t="s">
        <v>55</v>
      </c>
      <c r="O18" s="44">
        <v>49.170484526848355</v>
      </c>
      <c r="P18" s="43" t="s">
        <v>93</v>
      </c>
      <c r="Q18" s="44">
        <v>36.989850771943416</v>
      </c>
      <c r="R18" s="44" t="s">
        <v>199</v>
      </c>
      <c r="S18" s="44">
        <v>5.0802805226396268</v>
      </c>
      <c r="T18" s="44" t="s">
        <v>200</v>
      </c>
      <c r="U18" s="44" t="s">
        <v>200</v>
      </c>
      <c r="V18" s="54" t="s">
        <v>200</v>
      </c>
    </row>
    <row r="19" spans="1:22" x14ac:dyDescent="0.25">
      <c r="A19" s="113" t="s">
        <v>696</v>
      </c>
      <c r="B19" s="38" t="s">
        <v>697</v>
      </c>
      <c r="C19" s="39" t="s">
        <v>51</v>
      </c>
      <c r="D19" s="40"/>
      <c r="E19" s="46">
        <v>28.301095139992174</v>
      </c>
      <c r="F19" s="43" t="s">
        <v>93</v>
      </c>
      <c r="G19" s="43" t="s">
        <v>93</v>
      </c>
      <c r="H19" s="43" t="s">
        <v>55</v>
      </c>
      <c r="I19" s="43" t="s">
        <v>198</v>
      </c>
      <c r="J19" s="43" t="s">
        <v>93</v>
      </c>
      <c r="K19" s="43" t="s">
        <v>93</v>
      </c>
      <c r="L19" s="43" t="s">
        <v>93</v>
      </c>
      <c r="M19" s="43" t="s">
        <v>93</v>
      </c>
      <c r="N19" s="43" t="s">
        <v>55</v>
      </c>
      <c r="O19" s="44" t="s">
        <v>93</v>
      </c>
      <c r="P19" s="43" t="s">
        <v>93</v>
      </c>
      <c r="Q19" s="44" t="s">
        <v>199</v>
      </c>
      <c r="R19" s="44" t="s">
        <v>199</v>
      </c>
      <c r="S19" s="44" t="s">
        <v>199</v>
      </c>
      <c r="T19" s="44" t="s">
        <v>200</v>
      </c>
      <c r="U19" s="44" t="s">
        <v>200</v>
      </c>
      <c r="V19" s="54" t="s">
        <v>200</v>
      </c>
    </row>
    <row r="20" spans="1:22" x14ac:dyDescent="0.25">
      <c r="A20" s="113" t="s">
        <v>698</v>
      </c>
      <c r="B20" s="38" t="s">
        <v>699</v>
      </c>
      <c r="C20" s="39" t="s">
        <v>51</v>
      </c>
      <c r="D20" s="40"/>
      <c r="E20" s="46">
        <v>853.17204022270528</v>
      </c>
      <c r="F20" s="43" t="s">
        <v>93</v>
      </c>
      <c r="G20" s="43" t="s">
        <v>93</v>
      </c>
      <c r="H20" s="43" t="s">
        <v>55</v>
      </c>
      <c r="I20" s="43">
        <v>50.910686085278122</v>
      </c>
      <c r="J20" s="43" t="s">
        <v>93</v>
      </c>
      <c r="K20" s="43" t="s">
        <v>93</v>
      </c>
      <c r="L20" s="43" t="s">
        <v>93</v>
      </c>
      <c r="M20" s="43" t="s">
        <v>93</v>
      </c>
      <c r="N20" s="43" t="s">
        <v>55</v>
      </c>
      <c r="O20" s="44">
        <v>111.56198732181942</v>
      </c>
      <c r="P20" s="43" t="s">
        <v>93</v>
      </c>
      <c r="Q20" s="44">
        <v>54.263607563181822</v>
      </c>
      <c r="R20" s="44" t="s">
        <v>199</v>
      </c>
      <c r="S20" s="44">
        <v>3.4125038523591642</v>
      </c>
      <c r="T20" s="44" t="s">
        <v>200</v>
      </c>
      <c r="U20" s="44" t="s">
        <v>200</v>
      </c>
      <c r="V20" s="54" t="s">
        <v>200</v>
      </c>
    </row>
    <row r="21" spans="1:22" x14ac:dyDescent="0.25">
      <c r="A21" s="113" t="s">
        <v>700</v>
      </c>
      <c r="B21" s="38" t="s">
        <v>701</v>
      </c>
      <c r="C21" s="39" t="s">
        <v>51</v>
      </c>
      <c r="D21" s="40"/>
      <c r="E21" s="46">
        <v>13.975174312532117</v>
      </c>
      <c r="F21" s="43" t="s">
        <v>93</v>
      </c>
      <c r="G21" s="43" t="s">
        <v>93</v>
      </c>
      <c r="H21" s="43" t="s">
        <v>55</v>
      </c>
      <c r="I21" s="43" t="s">
        <v>198</v>
      </c>
      <c r="J21" s="43" t="s">
        <v>93</v>
      </c>
      <c r="K21" s="43" t="s">
        <v>93</v>
      </c>
      <c r="L21" s="43" t="s">
        <v>93</v>
      </c>
      <c r="M21" s="43" t="s">
        <v>93</v>
      </c>
      <c r="N21" s="43" t="s">
        <v>55</v>
      </c>
      <c r="O21" s="44" t="s">
        <v>93</v>
      </c>
      <c r="P21" s="43" t="s">
        <v>93</v>
      </c>
      <c r="Q21" s="44" t="s">
        <v>199</v>
      </c>
      <c r="R21" s="44" t="s">
        <v>199</v>
      </c>
      <c r="S21" s="44" t="s">
        <v>199</v>
      </c>
      <c r="T21" s="44" t="s">
        <v>200</v>
      </c>
      <c r="U21" s="44" t="s">
        <v>200</v>
      </c>
      <c r="V21" s="54" t="s">
        <v>200</v>
      </c>
    </row>
    <row r="22" spans="1:22" x14ac:dyDescent="0.25">
      <c r="A22" s="113" t="s">
        <v>702</v>
      </c>
      <c r="B22" s="38" t="s">
        <v>703</v>
      </c>
      <c r="C22" s="39" t="s">
        <v>51</v>
      </c>
      <c r="D22" s="40"/>
      <c r="E22" s="46" t="s">
        <v>93</v>
      </c>
      <c r="F22" s="43" t="s">
        <v>93</v>
      </c>
      <c r="G22" s="43" t="s">
        <v>93</v>
      </c>
      <c r="H22" s="43" t="s">
        <v>55</v>
      </c>
      <c r="I22" s="43" t="s">
        <v>198</v>
      </c>
      <c r="J22" s="43" t="s">
        <v>93</v>
      </c>
      <c r="K22" s="43" t="s">
        <v>93</v>
      </c>
      <c r="L22" s="43" t="s">
        <v>93</v>
      </c>
      <c r="M22" s="43" t="s">
        <v>93</v>
      </c>
      <c r="N22" s="43" t="s">
        <v>55</v>
      </c>
      <c r="O22" s="44" t="s">
        <v>93</v>
      </c>
      <c r="P22" s="43" t="s">
        <v>93</v>
      </c>
      <c r="Q22" s="44" t="s">
        <v>199</v>
      </c>
      <c r="R22" s="44" t="s">
        <v>199</v>
      </c>
      <c r="S22" s="44" t="s">
        <v>199</v>
      </c>
      <c r="T22" s="44" t="s">
        <v>200</v>
      </c>
      <c r="U22" s="44" t="s">
        <v>200</v>
      </c>
      <c r="V22" s="54" t="s">
        <v>200</v>
      </c>
    </row>
    <row r="23" spans="1:22" x14ac:dyDescent="0.25">
      <c r="A23" s="113" t="s">
        <v>704</v>
      </c>
      <c r="B23" s="38" t="s">
        <v>705</v>
      </c>
      <c r="C23" s="39" t="s">
        <v>51</v>
      </c>
      <c r="D23" s="40"/>
      <c r="E23" s="46">
        <v>345.10817041377715</v>
      </c>
      <c r="F23" s="43" t="s">
        <v>93</v>
      </c>
      <c r="G23" s="43" t="s">
        <v>93</v>
      </c>
      <c r="H23" s="43" t="s">
        <v>55</v>
      </c>
      <c r="I23" s="43" t="s">
        <v>198</v>
      </c>
      <c r="J23" s="43" t="s">
        <v>93</v>
      </c>
      <c r="K23" s="43" t="s">
        <v>93</v>
      </c>
      <c r="L23" s="43" t="s">
        <v>93</v>
      </c>
      <c r="M23" s="43" t="s">
        <v>93</v>
      </c>
      <c r="N23" s="43" t="s">
        <v>55</v>
      </c>
      <c r="O23" s="44">
        <v>46.439148189598789</v>
      </c>
      <c r="P23" s="43" t="s">
        <v>93</v>
      </c>
      <c r="Q23" s="44">
        <v>13.29774652732981</v>
      </c>
      <c r="R23" s="44" t="s">
        <v>199</v>
      </c>
      <c r="S23" s="44" t="s">
        <v>199</v>
      </c>
      <c r="T23" s="44" t="s">
        <v>200</v>
      </c>
      <c r="U23" s="44" t="s">
        <v>200</v>
      </c>
      <c r="V23" s="54" t="s">
        <v>200</v>
      </c>
    </row>
    <row r="24" spans="1:22" x14ac:dyDescent="0.25">
      <c r="A24" s="47"/>
      <c r="B24" s="47"/>
      <c r="C24" s="48"/>
      <c r="D24" s="4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2"/>
      <c r="P24" s="51"/>
      <c r="Q24" s="52"/>
      <c r="R24" s="52"/>
      <c r="S24" s="52"/>
      <c r="T24" s="52"/>
      <c r="U24" s="52"/>
      <c r="V24" s="53"/>
    </row>
    <row r="25" spans="1:22" x14ac:dyDescent="0.25">
      <c r="A25" s="37" t="s">
        <v>706</v>
      </c>
      <c r="B25" s="38" t="s">
        <v>707</v>
      </c>
      <c r="C25" s="39" t="s">
        <v>80</v>
      </c>
      <c r="D25" s="40"/>
      <c r="E25" s="41" t="s">
        <v>93</v>
      </c>
      <c r="F25" s="42" t="s">
        <v>93</v>
      </c>
      <c r="G25" s="43" t="s">
        <v>93</v>
      </c>
      <c r="H25" s="43" t="s">
        <v>55</v>
      </c>
      <c r="I25" s="43" t="s">
        <v>198</v>
      </c>
      <c r="J25" s="43" t="s">
        <v>93</v>
      </c>
      <c r="K25" s="43" t="s">
        <v>93</v>
      </c>
      <c r="L25" s="43" t="s">
        <v>93</v>
      </c>
      <c r="M25" s="43" t="s">
        <v>93</v>
      </c>
      <c r="N25" s="43" t="s">
        <v>55</v>
      </c>
      <c r="O25" s="44" t="s">
        <v>93</v>
      </c>
      <c r="P25" s="44" t="s">
        <v>93</v>
      </c>
      <c r="Q25" s="44" t="s">
        <v>199</v>
      </c>
      <c r="R25" s="44" t="s">
        <v>199</v>
      </c>
      <c r="S25" s="44" t="s">
        <v>199</v>
      </c>
      <c r="T25" s="44" t="s">
        <v>200</v>
      </c>
      <c r="U25" s="44" t="s">
        <v>200</v>
      </c>
      <c r="V25" s="54" t="s">
        <v>200</v>
      </c>
    </row>
    <row r="26" spans="1:22" x14ac:dyDescent="0.25">
      <c r="A26" s="37" t="s">
        <v>708</v>
      </c>
      <c r="B26" s="38" t="s">
        <v>709</v>
      </c>
      <c r="C26" s="39" t="s">
        <v>80</v>
      </c>
      <c r="D26" s="40"/>
      <c r="E26" s="41">
        <v>29.882228746742321</v>
      </c>
      <c r="F26" s="43" t="s">
        <v>93</v>
      </c>
      <c r="G26" s="43" t="s">
        <v>93</v>
      </c>
      <c r="H26" s="43" t="s">
        <v>55</v>
      </c>
      <c r="I26" s="43">
        <v>434.02036781320618</v>
      </c>
      <c r="J26" s="43" t="s">
        <v>93</v>
      </c>
      <c r="K26" s="43" t="s">
        <v>93</v>
      </c>
      <c r="L26" s="43">
        <v>69.502386068486345</v>
      </c>
      <c r="M26" s="43">
        <v>12.954632451624594</v>
      </c>
      <c r="N26" s="43">
        <f>SUM(L26+M26)</f>
        <v>82.457018520110935</v>
      </c>
      <c r="O26" s="44">
        <v>15.868020705040827</v>
      </c>
      <c r="P26" s="44">
        <v>10.648088008443613</v>
      </c>
      <c r="Q26" s="44">
        <v>8.1301628642130179</v>
      </c>
      <c r="R26" s="44" t="s">
        <v>199</v>
      </c>
      <c r="S26" s="44" t="s">
        <v>199</v>
      </c>
      <c r="T26" s="44" t="s">
        <v>200</v>
      </c>
      <c r="U26" s="44" t="s">
        <v>200</v>
      </c>
      <c r="V26" s="54" t="s">
        <v>200</v>
      </c>
    </row>
    <row r="27" spans="1:22" x14ac:dyDescent="0.25">
      <c r="A27" s="37" t="s">
        <v>710</v>
      </c>
      <c r="B27" s="38" t="s">
        <v>711</v>
      </c>
      <c r="C27" s="39" t="s">
        <v>80</v>
      </c>
      <c r="D27" s="40"/>
      <c r="E27" s="41">
        <v>140.32593276811929</v>
      </c>
      <c r="F27" s="42" t="s">
        <v>93</v>
      </c>
      <c r="G27" s="43" t="s">
        <v>93</v>
      </c>
      <c r="H27" s="43" t="s">
        <v>55</v>
      </c>
      <c r="I27" s="43">
        <v>423.31078960582477</v>
      </c>
      <c r="J27" s="43" t="s">
        <v>93</v>
      </c>
      <c r="K27" s="43" t="s">
        <v>93</v>
      </c>
      <c r="L27" s="43">
        <v>27.173882263123378</v>
      </c>
      <c r="M27" s="43">
        <v>10.556996399372819</v>
      </c>
      <c r="N27" s="43">
        <f t="shared" ref="N27:N34" si="0">SUM(L27+M27)</f>
        <v>37.730878662496195</v>
      </c>
      <c r="O27" s="44">
        <v>44.633739048111607</v>
      </c>
      <c r="P27" s="44" t="s">
        <v>93</v>
      </c>
      <c r="Q27" s="44">
        <v>3.1424289434934574</v>
      </c>
      <c r="R27" s="44" t="s">
        <v>199</v>
      </c>
      <c r="S27" s="44" t="s">
        <v>199</v>
      </c>
      <c r="T27" s="44" t="s">
        <v>200</v>
      </c>
      <c r="U27" s="44" t="s">
        <v>200</v>
      </c>
      <c r="V27" s="54" t="s">
        <v>200</v>
      </c>
    </row>
    <row r="28" spans="1:22" x14ac:dyDescent="0.25">
      <c r="A28" s="37" t="s">
        <v>712</v>
      </c>
      <c r="B28" s="38" t="s">
        <v>713</v>
      </c>
      <c r="C28" s="39" t="s">
        <v>80</v>
      </c>
      <c r="D28" s="40"/>
      <c r="E28" s="41">
        <v>130.77557483587898</v>
      </c>
      <c r="F28" s="42" t="s">
        <v>93</v>
      </c>
      <c r="G28" s="43" t="s">
        <v>93</v>
      </c>
      <c r="H28" s="43" t="s">
        <v>55</v>
      </c>
      <c r="I28" s="43">
        <v>145.16774416269143</v>
      </c>
      <c r="J28" s="43" t="s">
        <v>93</v>
      </c>
      <c r="K28" s="43" t="s">
        <v>93</v>
      </c>
      <c r="L28" s="43">
        <v>34.870694684045574</v>
      </c>
      <c r="M28" s="43" t="s">
        <v>93</v>
      </c>
      <c r="N28" s="43">
        <v>35</v>
      </c>
      <c r="O28" s="44">
        <v>35.039030141525352</v>
      </c>
      <c r="P28" s="44" t="s">
        <v>93</v>
      </c>
      <c r="Q28" s="44" t="s">
        <v>199</v>
      </c>
      <c r="R28" s="44" t="s">
        <v>199</v>
      </c>
      <c r="S28" s="44" t="s">
        <v>199</v>
      </c>
      <c r="T28" s="44" t="s">
        <v>200</v>
      </c>
      <c r="U28" s="44" t="s">
        <v>200</v>
      </c>
      <c r="V28" s="54" t="s">
        <v>200</v>
      </c>
    </row>
    <row r="29" spans="1:22" ht="16.5" customHeight="1" x14ac:dyDescent="0.25">
      <c r="A29" s="37" t="s">
        <v>714</v>
      </c>
      <c r="B29" s="38" t="s">
        <v>715</v>
      </c>
      <c r="C29" s="39" t="s">
        <v>80</v>
      </c>
      <c r="D29" s="40"/>
      <c r="E29" s="41" t="s">
        <v>93</v>
      </c>
      <c r="F29" s="42" t="s">
        <v>93</v>
      </c>
      <c r="G29" s="43" t="s">
        <v>93</v>
      </c>
      <c r="H29" s="43" t="s">
        <v>55</v>
      </c>
      <c r="I29" s="43" t="s">
        <v>198</v>
      </c>
      <c r="J29" s="43" t="s">
        <v>93</v>
      </c>
      <c r="K29" s="43" t="s">
        <v>93</v>
      </c>
      <c r="L29" s="43" t="s">
        <v>93</v>
      </c>
      <c r="M29" s="43" t="s">
        <v>93</v>
      </c>
      <c r="N29" s="43" t="s">
        <v>55</v>
      </c>
      <c r="O29" s="44" t="s">
        <v>93</v>
      </c>
      <c r="P29" s="44" t="s">
        <v>93</v>
      </c>
      <c r="Q29" s="44">
        <v>4.6836335058811311</v>
      </c>
      <c r="R29" s="44" t="s">
        <v>199</v>
      </c>
      <c r="S29" s="44" t="s">
        <v>199</v>
      </c>
      <c r="T29" s="44" t="s">
        <v>200</v>
      </c>
      <c r="U29" s="44" t="s">
        <v>200</v>
      </c>
      <c r="V29" s="54" t="s">
        <v>200</v>
      </c>
    </row>
    <row r="30" spans="1:22" x14ac:dyDescent="0.25">
      <c r="A30" s="37" t="s">
        <v>716</v>
      </c>
      <c r="B30" s="38" t="s">
        <v>717</v>
      </c>
      <c r="C30" s="39" t="s">
        <v>80</v>
      </c>
      <c r="D30" s="40"/>
      <c r="E30" s="46" t="s">
        <v>93</v>
      </c>
      <c r="F30" s="42" t="s">
        <v>93</v>
      </c>
      <c r="G30" s="43" t="s">
        <v>93</v>
      </c>
      <c r="H30" s="43" t="s">
        <v>55</v>
      </c>
      <c r="I30" s="44" t="s">
        <v>198</v>
      </c>
      <c r="J30" s="44" t="s">
        <v>93</v>
      </c>
      <c r="K30" s="43" t="s">
        <v>93</v>
      </c>
      <c r="L30" s="44">
        <v>24.488210114483717</v>
      </c>
      <c r="M30" s="44" t="s">
        <v>93</v>
      </c>
      <c r="N30" s="43">
        <v>24</v>
      </c>
      <c r="O30" s="44" t="s">
        <v>93</v>
      </c>
      <c r="P30" s="44" t="s">
        <v>93</v>
      </c>
      <c r="Q30" s="44" t="s">
        <v>199</v>
      </c>
      <c r="R30" s="44" t="s">
        <v>199</v>
      </c>
      <c r="S30" s="44" t="s">
        <v>199</v>
      </c>
      <c r="T30" s="44" t="s">
        <v>200</v>
      </c>
      <c r="U30" s="44" t="s">
        <v>200</v>
      </c>
      <c r="V30" s="54" t="s">
        <v>200</v>
      </c>
    </row>
    <row r="31" spans="1:22" x14ac:dyDescent="0.25">
      <c r="A31" s="37" t="s">
        <v>718</v>
      </c>
      <c r="B31" s="38" t="s">
        <v>719</v>
      </c>
      <c r="C31" s="39" t="s">
        <v>80</v>
      </c>
      <c r="D31" s="40"/>
      <c r="E31" s="46" t="s">
        <v>93</v>
      </c>
      <c r="F31" s="42" t="s">
        <v>93</v>
      </c>
      <c r="G31" s="43" t="s">
        <v>93</v>
      </c>
      <c r="H31" s="43" t="s">
        <v>55</v>
      </c>
      <c r="I31" s="44" t="s">
        <v>198</v>
      </c>
      <c r="J31" s="44" t="s">
        <v>93</v>
      </c>
      <c r="K31" s="43" t="s">
        <v>93</v>
      </c>
      <c r="L31" s="44" t="s">
        <v>93</v>
      </c>
      <c r="M31" s="44" t="s">
        <v>93</v>
      </c>
      <c r="N31" s="43" t="s">
        <v>55</v>
      </c>
      <c r="O31" s="44" t="s">
        <v>93</v>
      </c>
      <c r="P31" s="44" t="s">
        <v>93</v>
      </c>
      <c r="Q31" s="44" t="s">
        <v>199</v>
      </c>
      <c r="R31" s="44" t="s">
        <v>199</v>
      </c>
      <c r="S31" s="44" t="s">
        <v>199</v>
      </c>
      <c r="T31" s="44" t="s">
        <v>200</v>
      </c>
      <c r="U31" s="44" t="s">
        <v>200</v>
      </c>
      <c r="V31" s="54" t="s">
        <v>200</v>
      </c>
    </row>
    <row r="32" spans="1:22" x14ac:dyDescent="0.25">
      <c r="A32" s="37" t="s">
        <v>720</v>
      </c>
      <c r="B32" s="38" t="s">
        <v>721</v>
      </c>
      <c r="C32" s="39" t="s">
        <v>80</v>
      </c>
      <c r="D32" s="40"/>
      <c r="E32" s="41">
        <v>37.585854253950451</v>
      </c>
      <c r="F32" s="42" t="s">
        <v>93</v>
      </c>
      <c r="G32" s="43" t="s">
        <v>93</v>
      </c>
      <c r="H32" s="43" t="s">
        <v>55</v>
      </c>
      <c r="I32" s="43">
        <v>149.06320612603565</v>
      </c>
      <c r="J32" s="43" t="s">
        <v>93</v>
      </c>
      <c r="K32" s="43" t="s">
        <v>93</v>
      </c>
      <c r="L32" s="43">
        <v>30.49953955051522</v>
      </c>
      <c r="M32" s="43" t="s">
        <v>93</v>
      </c>
      <c r="N32" s="43">
        <v>30</v>
      </c>
      <c r="O32" s="44">
        <v>15.78912766209233</v>
      </c>
      <c r="P32" s="44" t="s">
        <v>93</v>
      </c>
      <c r="Q32" s="44" t="s">
        <v>199</v>
      </c>
      <c r="R32" s="44" t="s">
        <v>199</v>
      </c>
      <c r="S32" s="44" t="s">
        <v>199</v>
      </c>
      <c r="T32" s="44" t="s">
        <v>200</v>
      </c>
      <c r="U32" s="44" t="s">
        <v>200</v>
      </c>
      <c r="V32" s="54" t="s">
        <v>200</v>
      </c>
    </row>
    <row r="33" spans="1:22" x14ac:dyDescent="0.25">
      <c r="A33" s="37" t="s">
        <v>722</v>
      </c>
      <c r="B33" s="38" t="s">
        <v>723</v>
      </c>
      <c r="C33" s="39" t="s">
        <v>80</v>
      </c>
      <c r="D33" s="40"/>
      <c r="E33" s="41" t="s">
        <v>93</v>
      </c>
      <c r="F33" s="42" t="s">
        <v>93</v>
      </c>
      <c r="G33" s="43" t="s">
        <v>93</v>
      </c>
      <c r="H33" s="43" t="s">
        <v>55</v>
      </c>
      <c r="I33" s="43" t="s">
        <v>198</v>
      </c>
      <c r="J33" s="43" t="s">
        <v>93</v>
      </c>
      <c r="K33" s="43" t="s">
        <v>93</v>
      </c>
      <c r="L33" s="43">
        <v>9.9941891614835434</v>
      </c>
      <c r="M33" s="43" t="s">
        <v>93</v>
      </c>
      <c r="N33" s="43">
        <v>10</v>
      </c>
      <c r="O33" s="44" t="s">
        <v>93</v>
      </c>
      <c r="P33" s="44" t="s">
        <v>93</v>
      </c>
      <c r="Q33" s="44" t="s">
        <v>199</v>
      </c>
      <c r="R33" s="44" t="s">
        <v>199</v>
      </c>
      <c r="S33" s="44" t="s">
        <v>199</v>
      </c>
      <c r="T33" s="44" t="s">
        <v>200</v>
      </c>
      <c r="U33" s="44" t="s">
        <v>200</v>
      </c>
      <c r="V33" s="54" t="s">
        <v>200</v>
      </c>
    </row>
    <row r="34" spans="1:22" x14ac:dyDescent="0.25">
      <c r="A34" s="37" t="s">
        <v>724</v>
      </c>
      <c r="B34" s="38" t="s">
        <v>725</v>
      </c>
      <c r="C34" s="39" t="s">
        <v>80</v>
      </c>
      <c r="D34" s="40"/>
      <c r="E34" s="46">
        <v>50.222016956421342</v>
      </c>
      <c r="F34" s="42" t="s">
        <v>93</v>
      </c>
      <c r="G34" s="43" t="s">
        <v>93</v>
      </c>
      <c r="H34" s="43" t="s">
        <v>55</v>
      </c>
      <c r="I34" s="43">
        <v>449.84935977906105</v>
      </c>
      <c r="J34" s="43" t="s">
        <v>93</v>
      </c>
      <c r="K34" s="43" t="s">
        <v>93</v>
      </c>
      <c r="L34" s="43">
        <v>107.79388627294179</v>
      </c>
      <c r="M34" s="43">
        <v>35.17544537417475</v>
      </c>
      <c r="N34" s="43">
        <f t="shared" si="0"/>
        <v>142.96933164711655</v>
      </c>
      <c r="O34" s="44">
        <v>33.353348790525821</v>
      </c>
      <c r="P34" s="43">
        <v>21.195096208492327</v>
      </c>
      <c r="Q34" s="44" t="s">
        <v>199</v>
      </c>
      <c r="R34" s="44" t="s">
        <v>199</v>
      </c>
      <c r="S34" s="44" t="s">
        <v>199</v>
      </c>
      <c r="T34" s="44" t="s">
        <v>200</v>
      </c>
      <c r="U34" s="44" t="s">
        <v>200</v>
      </c>
      <c r="V34" s="54" t="s">
        <v>200</v>
      </c>
    </row>
    <row r="35" spans="1:22" x14ac:dyDescent="0.25">
      <c r="A35" s="37" t="s">
        <v>726</v>
      </c>
      <c r="B35" s="38" t="s">
        <v>727</v>
      </c>
      <c r="C35" s="39" t="s">
        <v>80</v>
      </c>
      <c r="D35" s="40"/>
      <c r="E35" s="46">
        <v>34.269455349190117</v>
      </c>
      <c r="F35" s="42" t="s">
        <v>93</v>
      </c>
      <c r="G35" s="43" t="s">
        <v>93</v>
      </c>
      <c r="H35" s="43" t="s">
        <v>55</v>
      </c>
      <c r="I35" s="43">
        <v>189.78314084860659</v>
      </c>
      <c r="J35" s="43" t="s">
        <v>93</v>
      </c>
      <c r="K35" s="43" t="s">
        <v>93</v>
      </c>
      <c r="L35" s="43" t="s">
        <v>93</v>
      </c>
      <c r="M35" s="43" t="s">
        <v>93</v>
      </c>
      <c r="N35" s="43" t="s">
        <v>55</v>
      </c>
      <c r="O35" s="44">
        <v>14.532098511112961</v>
      </c>
      <c r="P35" s="43" t="s">
        <v>93</v>
      </c>
      <c r="Q35" s="44" t="s">
        <v>199</v>
      </c>
      <c r="R35" s="44" t="s">
        <v>199</v>
      </c>
      <c r="S35" s="44" t="s">
        <v>199</v>
      </c>
      <c r="T35" s="44" t="s">
        <v>200</v>
      </c>
      <c r="U35" s="44" t="s">
        <v>200</v>
      </c>
      <c r="V35" s="54" t="s">
        <v>200</v>
      </c>
    </row>
    <row r="36" spans="1:22" x14ac:dyDescent="0.25">
      <c r="A36" s="37" t="s">
        <v>728</v>
      </c>
      <c r="B36" s="38" t="s">
        <v>729</v>
      </c>
      <c r="C36" s="39" t="s">
        <v>80</v>
      </c>
      <c r="D36" s="40"/>
      <c r="E36" s="46">
        <v>26.08385841058292</v>
      </c>
      <c r="F36" s="42" t="s">
        <v>93</v>
      </c>
      <c r="G36" s="43" t="s">
        <v>93</v>
      </c>
      <c r="H36" s="43" t="s">
        <v>55</v>
      </c>
      <c r="I36" s="43" t="s">
        <v>198</v>
      </c>
      <c r="J36" s="43" t="s">
        <v>93</v>
      </c>
      <c r="K36" s="43" t="s">
        <v>93</v>
      </c>
      <c r="L36" s="43" t="s">
        <v>93</v>
      </c>
      <c r="M36" s="43" t="s">
        <v>93</v>
      </c>
      <c r="N36" s="43" t="s">
        <v>55</v>
      </c>
      <c r="O36" s="44" t="s">
        <v>93</v>
      </c>
      <c r="P36" s="43" t="s">
        <v>93</v>
      </c>
      <c r="Q36" s="44" t="s">
        <v>199</v>
      </c>
      <c r="R36" s="44" t="s">
        <v>199</v>
      </c>
      <c r="S36" s="44" t="s">
        <v>199</v>
      </c>
      <c r="T36" s="44" t="s">
        <v>200</v>
      </c>
      <c r="U36" s="44" t="s">
        <v>200</v>
      </c>
      <c r="V36" s="54" t="s">
        <v>200</v>
      </c>
    </row>
    <row r="37" spans="1:22" x14ac:dyDescent="0.25">
      <c r="A37" s="37" t="s">
        <v>730</v>
      </c>
      <c r="B37" s="38" t="s">
        <v>731</v>
      </c>
      <c r="C37" s="39" t="s">
        <v>80</v>
      </c>
      <c r="D37" s="40"/>
      <c r="E37" s="46">
        <v>22.78131494738231</v>
      </c>
      <c r="F37" s="42" t="s">
        <v>93</v>
      </c>
      <c r="G37" s="43" t="s">
        <v>93</v>
      </c>
      <c r="H37" s="43" t="s">
        <v>55</v>
      </c>
      <c r="I37" s="43" t="s">
        <v>198</v>
      </c>
      <c r="J37" s="43" t="s">
        <v>93</v>
      </c>
      <c r="K37" s="43" t="s">
        <v>93</v>
      </c>
      <c r="L37" s="43" t="s">
        <v>93</v>
      </c>
      <c r="M37" s="43" t="s">
        <v>93</v>
      </c>
      <c r="N37" s="43" t="s">
        <v>55</v>
      </c>
      <c r="O37" s="44">
        <v>14.219156107417261</v>
      </c>
      <c r="P37" s="43" t="s">
        <v>93</v>
      </c>
      <c r="Q37" s="44" t="s">
        <v>199</v>
      </c>
      <c r="R37" s="44" t="s">
        <v>199</v>
      </c>
      <c r="S37" s="44" t="s">
        <v>199</v>
      </c>
      <c r="T37" s="44" t="s">
        <v>200</v>
      </c>
      <c r="U37" s="44" t="s">
        <v>200</v>
      </c>
      <c r="V37" s="54" t="s">
        <v>200</v>
      </c>
    </row>
    <row r="38" spans="1:22" x14ac:dyDescent="0.25">
      <c r="A38" s="37" t="s">
        <v>732</v>
      </c>
      <c r="B38" s="38" t="s">
        <v>733</v>
      </c>
      <c r="C38" s="39" t="s">
        <v>80</v>
      </c>
      <c r="D38" s="40"/>
      <c r="E38" s="46">
        <v>170.53079536832382</v>
      </c>
      <c r="F38" s="42" t="s">
        <v>93</v>
      </c>
      <c r="G38" s="43" t="s">
        <v>93</v>
      </c>
      <c r="H38" s="43" t="s">
        <v>55</v>
      </c>
      <c r="I38" s="43">
        <v>194.67894802912377</v>
      </c>
      <c r="J38" s="43" t="s">
        <v>93</v>
      </c>
      <c r="K38" s="43" t="s">
        <v>93</v>
      </c>
      <c r="L38" s="43" t="s">
        <v>93</v>
      </c>
      <c r="M38" s="43" t="s">
        <v>93</v>
      </c>
      <c r="N38" s="43" t="s">
        <v>55</v>
      </c>
      <c r="O38" s="44">
        <v>40.531300814789816</v>
      </c>
      <c r="P38" s="43" t="s">
        <v>93</v>
      </c>
      <c r="Q38" s="44">
        <v>21.593217099396998</v>
      </c>
      <c r="R38" s="44" t="s">
        <v>199</v>
      </c>
      <c r="S38" s="44" t="s">
        <v>199</v>
      </c>
      <c r="T38" s="44" t="s">
        <v>200</v>
      </c>
      <c r="U38" s="44" t="s">
        <v>200</v>
      </c>
      <c r="V38" s="54" t="s">
        <v>200</v>
      </c>
    </row>
    <row r="39" spans="1:22" x14ac:dyDescent="0.25">
      <c r="A39" s="37" t="s">
        <v>734</v>
      </c>
      <c r="B39" s="38" t="s">
        <v>735</v>
      </c>
      <c r="C39" s="39" t="s">
        <v>80</v>
      </c>
      <c r="D39" s="40"/>
      <c r="E39" s="46">
        <v>790.07686471150998</v>
      </c>
      <c r="F39" s="42" t="s">
        <v>93</v>
      </c>
      <c r="G39" s="43">
        <v>9.4388221525808991</v>
      </c>
      <c r="H39" s="43">
        <v>26.69714222002327</v>
      </c>
      <c r="I39" s="43">
        <v>329.54902083856388</v>
      </c>
      <c r="J39" s="43" t="s">
        <v>93</v>
      </c>
      <c r="K39" s="43" t="s">
        <v>93</v>
      </c>
      <c r="L39" s="43">
        <v>11.857282181341207</v>
      </c>
      <c r="M39" s="43" t="s">
        <v>93</v>
      </c>
      <c r="N39" s="43">
        <v>12</v>
      </c>
      <c r="O39" s="44">
        <v>218.49428244585962</v>
      </c>
      <c r="P39" s="43" t="s">
        <v>93</v>
      </c>
      <c r="Q39" s="44">
        <v>15.568097152543821</v>
      </c>
      <c r="R39" s="44" t="s">
        <v>199</v>
      </c>
      <c r="S39" s="44" t="s">
        <v>199</v>
      </c>
      <c r="T39" s="44" t="s">
        <v>200</v>
      </c>
      <c r="U39" s="44" t="s">
        <v>200</v>
      </c>
      <c r="V39" s="54" t="s">
        <v>200</v>
      </c>
    </row>
    <row r="40" spans="1:22" x14ac:dyDescent="0.25">
      <c r="A40" s="47"/>
      <c r="B40" s="47"/>
      <c r="C40" s="48"/>
      <c r="D40" s="49"/>
      <c r="E40" s="50"/>
      <c r="F40" s="51"/>
      <c r="G40" s="51"/>
      <c r="H40" s="51"/>
      <c r="I40" s="51"/>
      <c r="J40" s="51"/>
      <c r="K40" s="51"/>
      <c r="L40" s="51"/>
      <c r="M40" s="51"/>
      <c r="N40" s="51"/>
      <c r="O40" s="52"/>
      <c r="P40" s="51"/>
      <c r="Q40" s="52"/>
      <c r="R40" s="52"/>
      <c r="S40" s="52"/>
      <c r="T40" s="52"/>
      <c r="U40" s="52"/>
      <c r="V40" s="53"/>
    </row>
    <row r="41" spans="1:22" x14ac:dyDescent="0.25">
      <c r="A41" s="37" t="s">
        <v>736</v>
      </c>
      <c r="B41" s="38" t="s">
        <v>737</v>
      </c>
      <c r="C41" s="39" t="s">
        <v>102</v>
      </c>
      <c r="D41" s="40"/>
      <c r="E41" s="41">
        <v>25.756561041845579</v>
      </c>
      <c r="F41" s="42" t="s">
        <v>93</v>
      </c>
      <c r="G41" s="43" t="s">
        <v>93</v>
      </c>
      <c r="H41" s="43" t="s">
        <v>55</v>
      </c>
      <c r="I41" s="43">
        <v>249.52285966860848</v>
      </c>
      <c r="J41" s="43" t="s">
        <v>93</v>
      </c>
      <c r="K41" s="43">
        <v>10.874712305441998</v>
      </c>
      <c r="L41" s="43">
        <v>216.24201069374041</v>
      </c>
      <c r="M41" s="43">
        <v>52.428455300499934</v>
      </c>
      <c r="N41" s="43">
        <f>SUM(L41+M41)</f>
        <v>268.67046599424032</v>
      </c>
      <c r="O41" s="44" t="s">
        <v>93</v>
      </c>
      <c r="P41" s="44">
        <v>69.800928745432401</v>
      </c>
      <c r="Q41" s="44" t="s">
        <v>199</v>
      </c>
      <c r="R41" s="44" t="s">
        <v>199</v>
      </c>
      <c r="S41" s="44" t="s">
        <v>199</v>
      </c>
      <c r="T41" s="44" t="s">
        <v>200</v>
      </c>
      <c r="U41" s="44" t="s">
        <v>200</v>
      </c>
      <c r="V41" s="54" t="s">
        <v>200</v>
      </c>
    </row>
    <row r="42" spans="1:22" x14ac:dyDescent="0.25">
      <c r="A42" s="37" t="s">
        <v>738</v>
      </c>
      <c r="B42" s="38" t="s">
        <v>739</v>
      </c>
      <c r="C42" s="39" t="s">
        <v>102</v>
      </c>
      <c r="D42" s="40"/>
      <c r="E42" s="41">
        <v>31.056543428310423</v>
      </c>
      <c r="F42" s="43" t="s">
        <v>93</v>
      </c>
      <c r="G42" s="43" t="s">
        <v>93</v>
      </c>
      <c r="H42" s="43" t="s">
        <v>55</v>
      </c>
      <c r="I42" s="43">
        <v>340.86179930638986</v>
      </c>
      <c r="J42" s="43" t="s">
        <v>93</v>
      </c>
      <c r="K42" s="43" t="s">
        <v>93</v>
      </c>
      <c r="L42" s="43">
        <v>59.430857039795292</v>
      </c>
      <c r="M42" s="43">
        <v>15.492798102353087</v>
      </c>
      <c r="N42" s="43">
        <f t="shared" ref="N42:N46" si="1">SUM(L42+M42)</f>
        <v>74.923655142148377</v>
      </c>
      <c r="O42" s="44" t="s">
        <v>93</v>
      </c>
      <c r="P42" s="44">
        <v>13.093026796589523</v>
      </c>
      <c r="Q42" s="44" t="s">
        <v>199</v>
      </c>
      <c r="R42" s="44" t="s">
        <v>199</v>
      </c>
      <c r="S42" s="44" t="s">
        <v>199</v>
      </c>
      <c r="T42" s="44" t="s">
        <v>200</v>
      </c>
      <c r="U42" s="44" t="s">
        <v>200</v>
      </c>
      <c r="V42" s="54" t="s">
        <v>200</v>
      </c>
    </row>
    <row r="43" spans="1:22" x14ac:dyDescent="0.25">
      <c r="A43" s="37" t="s">
        <v>740</v>
      </c>
      <c r="B43" s="38" t="s">
        <v>741</v>
      </c>
      <c r="C43" s="39" t="s">
        <v>102</v>
      </c>
      <c r="D43" s="40"/>
      <c r="E43" s="46">
        <v>119.7620879104476</v>
      </c>
      <c r="F43" s="43" t="s">
        <v>93</v>
      </c>
      <c r="G43" s="43">
        <v>10.387304830933298</v>
      </c>
      <c r="H43" s="43" t="s">
        <v>55</v>
      </c>
      <c r="I43" s="43">
        <v>101.71997189292111</v>
      </c>
      <c r="J43" s="43" t="s">
        <v>93</v>
      </c>
      <c r="K43" s="43" t="s">
        <v>93</v>
      </c>
      <c r="L43" s="55">
        <v>19.594231542401094</v>
      </c>
      <c r="M43" s="43" t="s">
        <v>93</v>
      </c>
      <c r="N43" s="43">
        <v>20</v>
      </c>
      <c r="O43" s="56">
        <v>22.922866074503634</v>
      </c>
      <c r="P43" s="43" t="s">
        <v>93</v>
      </c>
      <c r="Q43" s="44" t="s">
        <v>199</v>
      </c>
      <c r="R43" s="44" t="s">
        <v>199</v>
      </c>
      <c r="S43" s="44" t="s">
        <v>199</v>
      </c>
      <c r="T43" s="44" t="s">
        <v>200</v>
      </c>
      <c r="U43" s="44" t="s">
        <v>200</v>
      </c>
      <c r="V43" s="54" t="s">
        <v>200</v>
      </c>
    </row>
    <row r="44" spans="1:22" x14ac:dyDescent="0.25">
      <c r="A44" s="37" t="s">
        <v>742</v>
      </c>
      <c r="B44" s="38" t="s">
        <v>743</v>
      </c>
      <c r="C44" s="39" t="s">
        <v>102</v>
      </c>
      <c r="D44" s="40"/>
      <c r="E44" s="46">
        <v>14.975485342453892</v>
      </c>
      <c r="F44" s="43" t="s">
        <v>93</v>
      </c>
      <c r="G44" s="43" t="s">
        <v>93</v>
      </c>
      <c r="H44" s="43" t="s">
        <v>55</v>
      </c>
      <c r="I44" s="43">
        <v>130.78495817938665</v>
      </c>
      <c r="J44" s="43" t="s">
        <v>93</v>
      </c>
      <c r="K44" s="43">
        <v>14.277276809084572</v>
      </c>
      <c r="L44" s="55">
        <v>241.23853504022364</v>
      </c>
      <c r="M44" s="43">
        <v>80.203192681326144</v>
      </c>
      <c r="N44" s="43">
        <f t="shared" si="1"/>
        <v>321.4417277215498</v>
      </c>
      <c r="O44" s="56" t="s">
        <v>93</v>
      </c>
      <c r="P44" s="43">
        <v>76.840742996345924</v>
      </c>
      <c r="Q44" s="44">
        <v>7.3857646995652271</v>
      </c>
      <c r="R44" s="44" t="s">
        <v>199</v>
      </c>
      <c r="S44" s="44" t="s">
        <v>199</v>
      </c>
      <c r="T44" s="44" t="s">
        <v>200</v>
      </c>
      <c r="U44" s="44" t="s">
        <v>200</v>
      </c>
      <c r="V44" s="54" t="s">
        <v>200</v>
      </c>
    </row>
    <row r="45" spans="1:22" x14ac:dyDescent="0.25">
      <c r="A45" s="37" t="s">
        <v>744</v>
      </c>
      <c r="B45" s="38" t="s">
        <v>745</v>
      </c>
      <c r="C45" s="39" t="s">
        <v>102</v>
      </c>
      <c r="D45" s="40"/>
      <c r="E45" s="46">
        <v>51.537004843224608</v>
      </c>
      <c r="F45" s="43" t="s">
        <v>93</v>
      </c>
      <c r="G45" s="43" t="s">
        <v>93</v>
      </c>
      <c r="H45" s="43" t="s">
        <v>55</v>
      </c>
      <c r="I45" s="43">
        <v>268.49513792868964</v>
      </c>
      <c r="J45" s="43" t="s">
        <v>93</v>
      </c>
      <c r="K45" s="43">
        <v>14.074011158515564</v>
      </c>
      <c r="L45" s="55">
        <v>256.80382660058541</v>
      </c>
      <c r="M45" s="43">
        <v>79.783642857388841</v>
      </c>
      <c r="N45" s="43">
        <f t="shared" si="1"/>
        <v>336.58746945797424</v>
      </c>
      <c r="O45" s="44">
        <v>12.5921847077266</v>
      </c>
      <c r="P45" s="43">
        <v>39.698157734470158</v>
      </c>
      <c r="Q45" s="44" t="s">
        <v>199</v>
      </c>
      <c r="R45" s="44" t="s">
        <v>199</v>
      </c>
      <c r="S45" s="44" t="s">
        <v>199</v>
      </c>
      <c r="T45" s="44" t="s">
        <v>200</v>
      </c>
      <c r="U45" s="44" t="s">
        <v>200</v>
      </c>
      <c r="V45" s="54" t="s">
        <v>200</v>
      </c>
    </row>
    <row r="46" spans="1:22" x14ac:dyDescent="0.25">
      <c r="A46" s="37" t="s">
        <v>746</v>
      </c>
      <c r="B46" s="38" t="s">
        <v>747</v>
      </c>
      <c r="C46" s="39" t="s">
        <v>102</v>
      </c>
      <c r="D46" s="40"/>
      <c r="E46" s="46">
        <v>15.458116108025703</v>
      </c>
      <c r="F46" s="43" t="s">
        <v>93</v>
      </c>
      <c r="G46" s="43" t="s">
        <v>93</v>
      </c>
      <c r="H46" s="43" t="s">
        <v>55</v>
      </c>
      <c r="I46" s="43" t="s">
        <v>198</v>
      </c>
      <c r="J46" s="43" t="s">
        <v>93</v>
      </c>
      <c r="K46" s="43" t="s">
        <v>93</v>
      </c>
      <c r="L46" s="55">
        <v>227.2419843914976</v>
      </c>
      <c r="M46" s="43">
        <v>28.988467171274401</v>
      </c>
      <c r="N46" s="43">
        <f t="shared" si="1"/>
        <v>256.23045156277198</v>
      </c>
      <c r="O46" s="56" t="s">
        <v>93</v>
      </c>
      <c r="P46" s="43">
        <v>26.641671741778318</v>
      </c>
      <c r="Q46" s="44">
        <v>3.5679795972993955</v>
      </c>
      <c r="R46" s="44" t="s">
        <v>199</v>
      </c>
      <c r="S46" s="44" t="s">
        <v>199</v>
      </c>
      <c r="T46" s="44" t="s">
        <v>200</v>
      </c>
      <c r="U46" s="44" t="s">
        <v>200</v>
      </c>
      <c r="V46" s="54" t="s">
        <v>200</v>
      </c>
    </row>
    <row r="47" spans="1:22" x14ac:dyDescent="0.25">
      <c r="A47" s="47"/>
      <c r="B47" s="47"/>
      <c r="C47" s="48"/>
      <c r="D47" s="49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2"/>
      <c r="R47" s="52"/>
      <c r="S47" s="52"/>
      <c r="T47" s="52"/>
      <c r="U47" s="52"/>
      <c r="V47" s="53"/>
    </row>
    <row r="48" spans="1:22" x14ac:dyDescent="0.25">
      <c r="A48" s="37" t="s">
        <v>748</v>
      </c>
      <c r="B48" s="38" t="s">
        <v>749</v>
      </c>
      <c r="C48" s="39" t="s">
        <v>129</v>
      </c>
      <c r="D48" s="40"/>
      <c r="E48" s="41">
        <v>373.0722231884435</v>
      </c>
      <c r="F48" s="42" t="s">
        <v>93</v>
      </c>
      <c r="G48" s="43" t="s">
        <v>93</v>
      </c>
      <c r="H48" s="43" t="s">
        <v>55</v>
      </c>
      <c r="I48" s="43">
        <v>67.431754356897883</v>
      </c>
      <c r="J48" s="43" t="s">
        <v>93</v>
      </c>
      <c r="K48" s="43" t="s">
        <v>93</v>
      </c>
      <c r="L48" s="43">
        <v>15.50238921364946</v>
      </c>
      <c r="M48" s="43" t="s">
        <v>93</v>
      </c>
      <c r="N48" s="43">
        <v>16</v>
      </c>
      <c r="O48" s="44">
        <v>35.375026521780903</v>
      </c>
      <c r="P48" s="44" t="s">
        <v>93</v>
      </c>
      <c r="Q48" s="44">
        <v>19.321340663286449</v>
      </c>
      <c r="R48" s="44" t="s">
        <v>199</v>
      </c>
      <c r="S48" s="44" t="s">
        <v>199</v>
      </c>
      <c r="T48" s="44" t="s">
        <v>200</v>
      </c>
      <c r="U48" s="44" t="s">
        <v>200</v>
      </c>
      <c r="V48" s="54" t="s">
        <v>200</v>
      </c>
    </row>
    <row r="49" spans="1:22" x14ac:dyDescent="0.25">
      <c r="A49" s="37" t="s">
        <v>750</v>
      </c>
      <c r="B49" s="38" t="s">
        <v>751</v>
      </c>
      <c r="C49" s="39" t="s">
        <v>129</v>
      </c>
      <c r="D49" s="40"/>
      <c r="E49" s="41">
        <v>258.51173335765566</v>
      </c>
      <c r="F49" s="42" t="s">
        <v>93</v>
      </c>
      <c r="G49" s="43" t="s">
        <v>93</v>
      </c>
      <c r="H49" s="43" t="s">
        <v>55</v>
      </c>
      <c r="I49" s="43">
        <v>103.530520758796</v>
      </c>
      <c r="J49" s="43" t="s">
        <v>93</v>
      </c>
      <c r="K49" s="43" t="s">
        <v>93</v>
      </c>
      <c r="L49" s="43" t="s">
        <v>93</v>
      </c>
      <c r="M49" s="43" t="s">
        <v>93</v>
      </c>
      <c r="N49" s="43" t="s">
        <v>55</v>
      </c>
      <c r="O49" s="44">
        <v>30.029298264991588</v>
      </c>
      <c r="P49" s="44" t="s">
        <v>93</v>
      </c>
      <c r="Q49" s="44">
        <v>29.293592482096106</v>
      </c>
      <c r="R49" s="44" t="s">
        <v>199</v>
      </c>
      <c r="S49" s="44" t="s">
        <v>199</v>
      </c>
      <c r="T49" s="44" t="s">
        <v>200</v>
      </c>
      <c r="U49" s="44" t="s">
        <v>200</v>
      </c>
      <c r="V49" s="54" t="s">
        <v>200</v>
      </c>
    </row>
    <row r="50" spans="1:22" x14ac:dyDescent="0.25">
      <c r="A50" s="37" t="s">
        <v>752</v>
      </c>
      <c r="B50" s="38" t="s">
        <v>753</v>
      </c>
      <c r="C50" s="39" t="s">
        <v>129</v>
      </c>
      <c r="D50" s="40"/>
      <c r="E50" s="41">
        <v>306.4614903514144</v>
      </c>
      <c r="F50" s="42" t="s">
        <v>93</v>
      </c>
      <c r="G50" s="43" t="s">
        <v>93</v>
      </c>
      <c r="H50" s="43" t="s">
        <v>55</v>
      </c>
      <c r="I50" s="43">
        <v>76.183305724272472</v>
      </c>
      <c r="J50" s="43" t="s">
        <v>93</v>
      </c>
      <c r="K50" s="43" t="s">
        <v>93</v>
      </c>
      <c r="L50" s="43">
        <v>12.415675227145938</v>
      </c>
      <c r="M50" s="43" t="s">
        <v>93</v>
      </c>
      <c r="N50" s="43">
        <v>12</v>
      </c>
      <c r="O50" s="44">
        <v>27.849103497383119</v>
      </c>
      <c r="P50" s="44" t="s">
        <v>93</v>
      </c>
      <c r="Q50" s="44">
        <v>60.344866282297332</v>
      </c>
      <c r="R50" s="44" t="s">
        <v>199</v>
      </c>
      <c r="S50" s="44" t="s">
        <v>199</v>
      </c>
      <c r="T50" s="44" t="s">
        <v>200</v>
      </c>
      <c r="U50" s="44" t="s">
        <v>200</v>
      </c>
      <c r="V50" s="54" t="s">
        <v>200</v>
      </c>
    </row>
    <row r="51" spans="1:22" x14ac:dyDescent="0.25">
      <c r="A51" s="37" t="s">
        <v>754</v>
      </c>
      <c r="B51" s="38" t="s">
        <v>755</v>
      </c>
      <c r="C51" s="39" t="s">
        <v>129</v>
      </c>
      <c r="D51" s="40"/>
      <c r="E51" s="41">
        <v>413.77059916235214</v>
      </c>
      <c r="F51" s="42" t="s">
        <v>93</v>
      </c>
      <c r="G51" s="43" t="s">
        <v>93</v>
      </c>
      <c r="H51" s="43" t="s">
        <v>55</v>
      </c>
      <c r="I51" s="43">
        <v>56.165929856481746</v>
      </c>
      <c r="J51" s="43" t="s">
        <v>93</v>
      </c>
      <c r="K51" s="43" t="s">
        <v>93</v>
      </c>
      <c r="L51" s="43">
        <v>15.01050058129729</v>
      </c>
      <c r="M51" s="43" t="s">
        <v>93</v>
      </c>
      <c r="N51" s="43">
        <v>15</v>
      </c>
      <c r="O51" s="44">
        <v>47.845862051819857</v>
      </c>
      <c r="P51" s="44" t="s">
        <v>93</v>
      </c>
      <c r="Q51" s="44">
        <v>19.439725186114856</v>
      </c>
      <c r="R51" s="44" t="s">
        <v>199</v>
      </c>
      <c r="S51" s="44" t="s">
        <v>199</v>
      </c>
      <c r="T51" s="44" t="s">
        <v>200</v>
      </c>
      <c r="U51" s="44" t="s">
        <v>200</v>
      </c>
      <c r="V51" s="54" t="s">
        <v>200</v>
      </c>
    </row>
    <row r="52" spans="1:22" x14ac:dyDescent="0.25">
      <c r="A52" s="37" t="s">
        <v>756</v>
      </c>
      <c r="B52" s="38" t="s">
        <v>757</v>
      </c>
      <c r="C52" s="39" t="s">
        <v>129</v>
      </c>
      <c r="D52" s="40"/>
      <c r="E52" s="41">
        <v>1484.626065570011</v>
      </c>
      <c r="F52" s="42" t="s">
        <v>93</v>
      </c>
      <c r="G52" s="43" t="s">
        <v>93</v>
      </c>
      <c r="H52" s="43" t="s">
        <v>55</v>
      </c>
      <c r="I52" s="43">
        <v>250.19645351955364</v>
      </c>
      <c r="J52" s="43" t="s">
        <v>93</v>
      </c>
      <c r="K52" s="43" t="s">
        <v>93</v>
      </c>
      <c r="L52" s="43">
        <v>35.096705192301947</v>
      </c>
      <c r="M52" s="43" t="s">
        <v>93</v>
      </c>
      <c r="N52" s="43">
        <v>35</v>
      </c>
      <c r="O52" s="44">
        <v>218.56604369423073</v>
      </c>
      <c r="P52" s="44" t="s">
        <v>93</v>
      </c>
      <c r="Q52" s="44">
        <v>20.207580355015782</v>
      </c>
      <c r="R52" s="44" t="s">
        <v>199</v>
      </c>
      <c r="S52" s="44" t="s">
        <v>199</v>
      </c>
      <c r="T52" s="44" t="s">
        <v>200</v>
      </c>
      <c r="U52" s="44" t="s">
        <v>200</v>
      </c>
      <c r="V52" s="54" t="s">
        <v>200</v>
      </c>
    </row>
    <row r="53" spans="1:22" x14ac:dyDescent="0.25">
      <c r="A53" s="37" t="s">
        <v>758</v>
      </c>
      <c r="B53" s="38" t="s">
        <v>759</v>
      </c>
      <c r="C53" s="39" t="s">
        <v>129</v>
      </c>
      <c r="D53" s="40"/>
      <c r="E53" s="41">
        <v>450.96791773761441</v>
      </c>
      <c r="F53" s="42" t="s">
        <v>93</v>
      </c>
      <c r="G53" s="43" t="s">
        <v>93</v>
      </c>
      <c r="H53" s="43" t="s">
        <v>55</v>
      </c>
      <c r="I53" s="43">
        <v>50.022694841646434</v>
      </c>
      <c r="J53" s="43" t="s">
        <v>93</v>
      </c>
      <c r="K53" s="43" t="s">
        <v>93</v>
      </c>
      <c r="L53" s="43" t="s">
        <v>93</v>
      </c>
      <c r="M53" s="43" t="s">
        <v>93</v>
      </c>
      <c r="N53" s="43" t="s">
        <v>55</v>
      </c>
      <c r="O53" s="44">
        <v>47.709220318473925</v>
      </c>
      <c r="P53" s="44" t="s">
        <v>93</v>
      </c>
      <c r="Q53" s="44">
        <v>27.698689882880053</v>
      </c>
      <c r="R53" s="44" t="s">
        <v>199</v>
      </c>
      <c r="S53" s="44" t="s">
        <v>199</v>
      </c>
      <c r="T53" s="44" t="s">
        <v>200</v>
      </c>
      <c r="U53" s="44" t="s">
        <v>200</v>
      </c>
      <c r="V53" s="54" t="s">
        <v>200</v>
      </c>
    </row>
    <row r="54" spans="1:22" x14ac:dyDescent="0.25">
      <c r="A54" s="37" t="s">
        <v>760</v>
      </c>
      <c r="B54" s="38" t="s">
        <v>761</v>
      </c>
      <c r="C54" s="39" t="s">
        <v>129</v>
      </c>
      <c r="D54" s="40"/>
      <c r="E54" s="41">
        <v>189.24971433524379</v>
      </c>
      <c r="F54" s="42" t="s">
        <v>93</v>
      </c>
      <c r="G54" s="43" t="s">
        <v>93</v>
      </c>
      <c r="H54" s="43" t="s">
        <v>55</v>
      </c>
      <c r="I54" s="43" t="s">
        <v>198</v>
      </c>
      <c r="J54" s="43" t="s">
        <v>93</v>
      </c>
      <c r="K54" s="43" t="s">
        <v>93</v>
      </c>
      <c r="L54" s="43">
        <v>16.682470657320035</v>
      </c>
      <c r="M54" s="43" t="s">
        <v>93</v>
      </c>
      <c r="N54" s="43">
        <v>17</v>
      </c>
      <c r="O54" s="44">
        <v>21.042826935273947</v>
      </c>
      <c r="P54" s="44" t="s">
        <v>93</v>
      </c>
      <c r="Q54" s="44" t="s">
        <v>199</v>
      </c>
      <c r="R54" s="44" t="s">
        <v>199</v>
      </c>
      <c r="S54" s="44" t="s">
        <v>199</v>
      </c>
      <c r="T54" s="44" t="s">
        <v>200</v>
      </c>
      <c r="U54" s="44" t="s">
        <v>200</v>
      </c>
      <c r="V54" s="54" t="s">
        <v>200</v>
      </c>
    </row>
    <row r="55" spans="1:22" x14ac:dyDescent="0.25">
      <c r="A55" s="37" t="s">
        <v>762</v>
      </c>
      <c r="B55" s="38" t="s">
        <v>763</v>
      </c>
      <c r="C55" s="39" t="s">
        <v>129</v>
      </c>
      <c r="D55" s="40"/>
      <c r="E55" s="46">
        <v>349.82248279354917</v>
      </c>
      <c r="F55" s="44" t="s">
        <v>93</v>
      </c>
      <c r="G55" s="43" t="s">
        <v>93</v>
      </c>
      <c r="H55" s="43" t="s">
        <v>55</v>
      </c>
      <c r="I55" s="44">
        <v>77.061503435758382</v>
      </c>
      <c r="J55" s="44" t="s">
        <v>93</v>
      </c>
      <c r="K55" s="44" t="s">
        <v>93</v>
      </c>
      <c r="L55" s="44">
        <v>37.955525821614792</v>
      </c>
      <c r="M55" s="44" t="s">
        <v>93</v>
      </c>
      <c r="N55" s="43">
        <v>38</v>
      </c>
      <c r="O55" s="44">
        <v>32.569316263744355</v>
      </c>
      <c r="P55" s="44" t="s">
        <v>93</v>
      </c>
      <c r="Q55" s="44">
        <v>31.689234839887646</v>
      </c>
      <c r="R55" s="44" t="s">
        <v>199</v>
      </c>
      <c r="S55" s="44" t="s">
        <v>199</v>
      </c>
      <c r="T55" s="44" t="s">
        <v>200</v>
      </c>
      <c r="U55" s="44" t="s">
        <v>200</v>
      </c>
      <c r="V55" s="54" t="s">
        <v>200</v>
      </c>
    </row>
    <row r="56" spans="1:22" x14ac:dyDescent="0.25">
      <c r="A56" s="37" t="s">
        <v>764</v>
      </c>
      <c r="B56" s="38" t="s">
        <v>765</v>
      </c>
      <c r="C56" s="39" t="s">
        <v>129</v>
      </c>
      <c r="D56" s="40"/>
      <c r="E56" s="41">
        <v>193.5665520986233</v>
      </c>
      <c r="F56" s="43" t="s">
        <v>93</v>
      </c>
      <c r="G56" s="43" t="s">
        <v>93</v>
      </c>
      <c r="H56" s="43" t="s">
        <v>55</v>
      </c>
      <c r="I56" s="43" t="s">
        <v>198</v>
      </c>
      <c r="J56" s="43" t="s">
        <v>93</v>
      </c>
      <c r="K56" s="43" t="s">
        <v>93</v>
      </c>
      <c r="L56" s="43">
        <v>18.380388986884292</v>
      </c>
      <c r="M56" s="43" t="s">
        <v>93</v>
      </c>
      <c r="N56" s="43">
        <v>18</v>
      </c>
      <c r="O56" s="44">
        <v>19.135915634357346</v>
      </c>
      <c r="P56" s="44" t="s">
        <v>93</v>
      </c>
      <c r="Q56" s="44">
        <v>6.3651411774074118</v>
      </c>
      <c r="R56" s="44" t="s">
        <v>199</v>
      </c>
      <c r="S56" s="44" t="s">
        <v>199</v>
      </c>
      <c r="T56" s="44" t="s">
        <v>200</v>
      </c>
      <c r="U56" s="44" t="s">
        <v>200</v>
      </c>
      <c r="V56" s="54" t="s">
        <v>200</v>
      </c>
    </row>
    <row r="57" spans="1:22" x14ac:dyDescent="0.25">
      <c r="A57" s="37" t="s">
        <v>766</v>
      </c>
      <c r="B57" s="38" t="s">
        <v>767</v>
      </c>
      <c r="C57" s="39" t="s">
        <v>129</v>
      </c>
      <c r="D57" s="40"/>
      <c r="E57" s="41">
        <v>665.31420857124567</v>
      </c>
      <c r="F57" s="43" t="s">
        <v>93</v>
      </c>
      <c r="G57" s="43" t="s">
        <v>93</v>
      </c>
      <c r="H57" s="43" t="s">
        <v>55</v>
      </c>
      <c r="I57" s="43">
        <v>66.704302394312705</v>
      </c>
      <c r="J57" s="43" t="s">
        <v>93</v>
      </c>
      <c r="K57" s="43" t="s">
        <v>93</v>
      </c>
      <c r="L57" s="43">
        <v>13.86652105559752</v>
      </c>
      <c r="M57" s="43" t="s">
        <v>93</v>
      </c>
      <c r="N57" s="43">
        <v>14</v>
      </c>
      <c r="O57" s="44">
        <v>59.577313980309164</v>
      </c>
      <c r="P57" s="44" t="s">
        <v>93</v>
      </c>
      <c r="Q57" s="44">
        <v>31.855302017744162</v>
      </c>
      <c r="R57" s="44" t="s">
        <v>199</v>
      </c>
      <c r="S57" s="44" t="s">
        <v>199</v>
      </c>
      <c r="T57" s="44" t="s">
        <v>200</v>
      </c>
      <c r="U57" s="44" t="s">
        <v>200</v>
      </c>
      <c r="V57" s="54" t="s">
        <v>200</v>
      </c>
    </row>
    <row r="58" spans="1:22" x14ac:dyDescent="0.25">
      <c r="A58" s="37" t="s">
        <v>768</v>
      </c>
      <c r="B58" s="38" t="s">
        <v>769</v>
      </c>
      <c r="C58" s="39" t="s">
        <v>129</v>
      </c>
      <c r="D58" s="40"/>
      <c r="E58" s="41">
        <v>270.73710854580918</v>
      </c>
      <c r="F58" s="43" t="s">
        <v>93</v>
      </c>
      <c r="G58" s="43" t="s">
        <v>93</v>
      </c>
      <c r="H58" s="43" t="s">
        <v>55</v>
      </c>
      <c r="I58" s="43">
        <v>59.037014028205775</v>
      </c>
      <c r="J58" s="43" t="s">
        <v>93</v>
      </c>
      <c r="K58" s="43" t="s">
        <v>93</v>
      </c>
      <c r="L58" s="43">
        <v>22.342574484179746</v>
      </c>
      <c r="M58" s="43" t="s">
        <v>93</v>
      </c>
      <c r="N58" s="43">
        <v>22</v>
      </c>
      <c r="O58" s="44">
        <v>22.210354634640879</v>
      </c>
      <c r="P58" s="44" t="s">
        <v>93</v>
      </c>
      <c r="Q58" s="44">
        <v>9.4331089710952849</v>
      </c>
      <c r="R58" s="44" t="s">
        <v>199</v>
      </c>
      <c r="S58" s="44" t="s">
        <v>199</v>
      </c>
      <c r="T58" s="44" t="s">
        <v>200</v>
      </c>
      <c r="U58" s="44" t="s">
        <v>200</v>
      </c>
      <c r="V58" s="54" t="s">
        <v>200</v>
      </c>
    </row>
    <row r="59" spans="1:22" x14ac:dyDescent="0.25">
      <c r="A59" s="37" t="s">
        <v>770</v>
      </c>
      <c r="B59" s="38" t="s">
        <v>771</v>
      </c>
      <c r="C59" s="39" t="s">
        <v>129</v>
      </c>
      <c r="D59" s="40"/>
      <c r="E59" s="46">
        <v>434.55033789736007</v>
      </c>
      <c r="F59" s="43" t="s">
        <v>93</v>
      </c>
      <c r="G59" s="43" t="s">
        <v>93</v>
      </c>
      <c r="H59" s="43" t="s">
        <v>55</v>
      </c>
      <c r="I59" s="43">
        <v>74.509889612622146</v>
      </c>
      <c r="J59" s="43" t="s">
        <v>93</v>
      </c>
      <c r="K59" s="43" t="s">
        <v>93</v>
      </c>
      <c r="L59" s="43">
        <v>18.250647719176719</v>
      </c>
      <c r="M59" s="43" t="s">
        <v>93</v>
      </c>
      <c r="N59" s="43">
        <v>18</v>
      </c>
      <c r="O59" s="44">
        <v>38.13518953536876</v>
      </c>
      <c r="P59" s="43" t="s">
        <v>93</v>
      </c>
      <c r="Q59" s="44">
        <v>15.629552203472214</v>
      </c>
      <c r="R59" s="44" t="s">
        <v>199</v>
      </c>
      <c r="S59" s="44" t="s">
        <v>199</v>
      </c>
      <c r="T59" s="44" t="s">
        <v>200</v>
      </c>
      <c r="U59" s="44" t="s">
        <v>200</v>
      </c>
      <c r="V59" s="54" t="s">
        <v>200</v>
      </c>
    </row>
    <row r="60" spans="1:22" x14ac:dyDescent="0.25">
      <c r="A60" s="37" t="s">
        <v>772</v>
      </c>
      <c r="B60" s="38" t="s">
        <v>773</v>
      </c>
      <c r="C60" s="39" t="s">
        <v>129</v>
      </c>
      <c r="D60" s="40"/>
      <c r="E60" s="46">
        <v>198.15531665024716</v>
      </c>
      <c r="F60" s="43" t="s">
        <v>93</v>
      </c>
      <c r="G60" s="43" t="s">
        <v>93</v>
      </c>
      <c r="H60" s="43" t="s">
        <v>55</v>
      </c>
      <c r="I60" s="43" t="s">
        <v>198</v>
      </c>
      <c r="J60" s="43" t="s">
        <v>93</v>
      </c>
      <c r="K60" s="43" t="s">
        <v>93</v>
      </c>
      <c r="L60" s="43">
        <v>10.312287231372116</v>
      </c>
      <c r="M60" s="43" t="s">
        <v>93</v>
      </c>
      <c r="N60" s="43">
        <v>10</v>
      </c>
      <c r="O60" s="44">
        <v>18.179423500935805</v>
      </c>
      <c r="P60" s="43" t="s">
        <v>93</v>
      </c>
      <c r="Q60" s="44">
        <v>22.861366741752597</v>
      </c>
      <c r="R60" s="44" t="s">
        <v>199</v>
      </c>
      <c r="S60" s="44" t="s">
        <v>199</v>
      </c>
      <c r="T60" s="44" t="s">
        <v>200</v>
      </c>
      <c r="U60" s="44" t="s">
        <v>200</v>
      </c>
      <c r="V60" s="54" t="s">
        <v>200</v>
      </c>
    </row>
    <row r="61" spans="1:22" x14ac:dyDescent="0.25">
      <c r="A61" s="37" t="s">
        <v>774</v>
      </c>
      <c r="B61" s="38" t="s">
        <v>775</v>
      </c>
      <c r="C61" s="39" t="s">
        <v>129</v>
      </c>
      <c r="D61" s="40"/>
      <c r="E61" s="46">
        <v>229.04166768167116</v>
      </c>
      <c r="F61" s="43" t="s">
        <v>93</v>
      </c>
      <c r="G61" s="43" t="s">
        <v>93</v>
      </c>
      <c r="H61" s="43" t="s">
        <v>55</v>
      </c>
      <c r="I61" s="43" t="s">
        <v>198</v>
      </c>
      <c r="J61" s="43" t="s">
        <v>93</v>
      </c>
      <c r="K61" s="43" t="s">
        <v>93</v>
      </c>
      <c r="L61" s="43" t="s">
        <v>93</v>
      </c>
      <c r="M61" s="43" t="s">
        <v>93</v>
      </c>
      <c r="N61" s="43" t="s">
        <v>55</v>
      </c>
      <c r="O61" s="44">
        <v>21.221979430105286</v>
      </c>
      <c r="P61" s="43" t="s">
        <v>93</v>
      </c>
      <c r="Q61" s="44">
        <v>11.780739827961968</v>
      </c>
      <c r="R61" s="44" t="s">
        <v>199</v>
      </c>
      <c r="S61" s="44" t="s">
        <v>199</v>
      </c>
      <c r="T61" s="44" t="s">
        <v>200</v>
      </c>
      <c r="U61" s="44" t="s">
        <v>200</v>
      </c>
      <c r="V61" s="54">
        <v>5.225632699345395</v>
      </c>
    </row>
    <row r="62" spans="1:22" x14ac:dyDescent="0.25">
      <c r="A62" s="37" t="s">
        <v>776</v>
      </c>
      <c r="B62" s="38" t="s">
        <v>777</v>
      </c>
      <c r="C62" s="39" t="s">
        <v>129</v>
      </c>
      <c r="D62" s="40"/>
      <c r="E62" s="46">
        <v>184.74026176352453</v>
      </c>
      <c r="F62" s="43" t="s">
        <v>93</v>
      </c>
      <c r="G62" s="43" t="s">
        <v>93</v>
      </c>
      <c r="H62" s="43" t="s">
        <v>55</v>
      </c>
      <c r="I62" s="43">
        <v>52.666968895758345</v>
      </c>
      <c r="J62" s="43" t="s">
        <v>93</v>
      </c>
      <c r="K62" s="43" t="s">
        <v>93</v>
      </c>
      <c r="L62" s="43">
        <v>17.440610934706864</v>
      </c>
      <c r="M62" s="43" t="s">
        <v>93</v>
      </c>
      <c r="N62" s="43">
        <v>17</v>
      </c>
      <c r="O62" s="44">
        <v>17.16979291565751</v>
      </c>
      <c r="P62" s="43" t="s">
        <v>93</v>
      </c>
      <c r="Q62" s="44">
        <v>6.0793740931355051</v>
      </c>
      <c r="R62" s="44" t="s">
        <v>199</v>
      </c>
      <c r="S62" s="44" t="s">
        <v>199</v>
      </c>
      <c r="T62" s="44" t="s">
        <v>200</v>
      </c>
      <c r="U62" s="44" t="s">
        <v>200</v>
      </c>
      <c r="V62" s="54" t="s">
        <v>200</v>
      </c>
    </row>
    <row r="63" spans="1:22" x14ac:dyDescent="0.25">
      <c r="A63" s="37" t="s">
        <v>778</v>
      </c>
      <c r="B63" s="38" t="s">
        <v>779</v>
      </c>
      <c r="C63" s="39" t="s">
        <v>129</v>
      </c>
      <c r="D63" s="40"/>
      <c r="E63" s="46">
        <v>185.19347307726514</v>
      </c>
      <c r="F63" s="43" t="s">
        <v>93</v>
      </c>
      <c r="G63" s="43" t="s">
        <v>93</v>
      </c>
      <c r="H63" s="43" t="s">
        <v>55</v>
      </c>
      <c r="I63" s="43">
        <v>63.327044423527504</v>
      </c>
      <c r="J63" s="43" t="s">
        <v>93</v>
      </c>
      <c r="K63" s="43" t="s">
        <v>93</v>
      </c>
      <c r="L63" s="43">
        <v>24.732070179872171</v>
      </c>
      <c r="M63" s="43" t="s">
        <v>93</v>
      </c>
      <c r="N63" s="43">
        <v>25</v>
      </c>
      <c r="O63" s="44">
        <v>23.581326692545094</v>
      </c>
      <c r="P63" s="43" t="s">
        <v>93</v>
      </c>
      <c r="Q63" s="44">
        <v>4.0392141497259368</v>
      </c>
      <c r="R63" s="44" t="s">
        <v>199</v>
      </c>
      <c r="S63" s="44" t="s">
        <v>199</v>
      </c>
      <c r="T63" s="44" t="s">
        <v>200</v>
      </c>
      <c r="U63" s="44" t="s">
        <v>200</v>
      </c>
      <c r="V63" s="54" t="s">
        <v>200</v>
      </c>
    </row>
    <row r="64" spans="1:22" x14ac:dyDescent="0.25">
      <c r="A64" s="37" t="s">
        <v>780</v>
      </c>
      <c r="B64" s="38" t="s">
        <v>781</v>
      </c>
      <c r="C64" s="39" t="s">
        <v>129</v>
      </c>
      <c r="D64" s="40"/>
      <c r="E64" s="46">
        <v>387.33704928842991</v>
      </c>
      <c r="F64" s="43" t="s">
        <v>93</v>
      </c>
      <c r="G64" s="43" t="s">
        <v>93</v>
      </c>
      <c r="H64" s="43" t="s">
        <v>55</v>
      </c>
      <c r="I64" s="43">
        <v>80.725040030602756</v>
      </c>
      <c r="J64" s="43" t="s">
        <v>93</v>
      </c>
      <c r="K64" s="43" t="s">
        <v>93</v>
      </c>
      <c r="L64" s="43">
        <v>16.340630621534007</v>
      </c>
      <c r="M64" s="43" t="s">
        <v>93</v>
      </c>
      <c r="N64" s="43">
        <v>16</v>
      </c>
      <c r="O64" s="44">
        <v>41.320460163810665</v>
      </c>
      <c r="P64" s="43" t="s">
        <v>93</v>
      </c>
      <c r="Q64" s="44">
        <v>29.655322968516248</v>
      </c>
      <c r="R64" s="44" t="s">
        <v>199</v>
      </c>
      <c r="S64" s="44" t="s">
        <v>199</v>
      </c>
      <c r="T64" s="44" t="s">
        <v>200</v>
      </c>
      <c r="U64" s="44" t="s">
        <v>200</v>
      </c>
      <c r="V64" s="54">
        <v>5.1975413638472245</v>
      </c>
    </row>
    <row r="65" spans="1:22" x14ac:dyDescent="0.25">
      <c r="A65" s="37" t="s">
        <v>782</v>
      </c>
      <c r="B65" s="38" t="s">
        <v>783</v>
      </c>
      <c r="C65" s="39" t="s">
        <v>129</v>
      </c>
      <c r="D65" s="40"/>
      <c r="E65" s="46">
        <v>234.43488231518467</v>
      </c>
      <c r="F65" s="43" t="s">
        <v>93</v>
      </c>
      <c r="G65" s="43" t="s">
        <v>93</v>
      </c>
      <c r="H65" s="43" t="s">
        <v>55</v>
      </c>
      <c r="I65" s="43" t="s">
        <v>198</v>
      </c>
      <c r="J65" s="43" t="s">
        <v>93</v>
      </c>
      <c r="K65" s="43" t="s">
        <v>93</v>
      </c>
      <c r="L65" s="43">
        <v>12.376188754365373</v>
      </c>
      <c r="M65" s="43" t="s">
        <v>93</v>
      </c>
      <c r="N65" s="43">
        <v>12</v>
      </c>
      <c r="O65" s="44">
        <v>25.22558221714117</v>
      </c>
      <c r="P65" s="43" t="s">
        <v>93</v>
      </c>
      <c r="Q65" s="44">
        <v>3.0036784208741114</v>
      </c>
      <c r="R65" s="44" t="s">
        <v>199</v>
      </c>
      <c r="S65" s="44" t="s">
        <v>199</v>
      </c>
      <c r="T65" s="44" t="s">
        <v>200</v>
      </c>
      <c r="U65" s="44" t="s">
        <v>200</v>
      </c>
      <c r="V65" s="54">
        <v>5.0832431317973299</v>
      </c>
    </row>
    <row r="66" spans="1:22" x14ac:dyDescent="0.25">
      <c r="A66" s="47"/>
      <c r="B66" s="47"/>
      <c r="C66" s="48"/>
      <c r="D66" s="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2"/>
      <c r="P66" s="51"/>
      <c r="Q66" s="52"/>
      <c r="R66" s="52"/>
      <c r="S66" s="52"/>
      <c r="T66" s="52"/>
      <c r="U66" s="52"/>
      <c r="V66" s="53"/>
    </row>
    <row r="67" spans="1:22" x14ac:dyDescent="0.25">
      <c r="A67" s="37" t="s">
        <v>784</v>
      </c>
      <c r="B67" s="38" t="s">
        <v>785</v>
      </c>
      <c r="C67" s="39" t="s">
        <v>172</v>
      </c>
      <c r="D67" s="40"/>
      <c r="E67" s="46">
        <v>1100.6434142615781</v>
      </c>
      <c r="F67" s="43" t="s">
        <v>93</v>
      </c>
      <c r="G67" s="43">
        <v>71.253961530413832</v>
      </c>
      <c r="H67" s="43" t="s">
        <v>55</v>
      </c>
      <c r="I67" s="43">
        <v>140.42635575537247</v>
      </c>
      <c r="J67" s="43" t="s">
        <v>93</v>
      </c>
      <c r="K67" s="43">
        <v>39.830823887667066</v>
      </c>
      <c r="L67" s="55">
        <v>1643.7687622551146</v>
      </c>
      <c r="M67" s="43">
        <v>396.78103839704812</v>
      </c>
      <c r="N67" s="43">
        <f>SUM(L67+M67)</f>
        <v>2040.5498006521627</v>
      </c>
      <c r="O67" s="44">
        <v>89.298137121492076</v>
      </c>
      <c r="P67" s="43">
        <v>139.6394725929722</v>
      </c>
      <c r="Q67" s="44">
        <v>27.52413281713994</v>
      </c>
      <c r="R67" s="44" t="s">
        <v>199</v>
      </c>
      <c r="S67" s="44" t="s">
        <v>199</v>
      </c>
      <c r="T67" s="44" t="s">
        <v>200</v>
      </c>
      <c r="U67" s="44" t="s">
        <v>200</v>
      </c>
      <c r="V67" s="54">
        <v>5.1811483873596282</v>
      </c>
    </row>
    <row r="68" spans="1:22" x14ac:dyDescent="0.25">
      <c r="A68" s="37" t="s">
        <v>786</v>
      </c>
      <c r="B68" s="38" t="s">
        <v>787</v>
      </c>
      <c r="C68" s="39" t="s">
        <v>172</v>
      </c>
      <c r="D68" s="40"/>
      <c r="E68" s="46">
        <v>2580.5418066112779</v>
      </c>
      <c r="F68" s="43" t="s">
        <v>93</v>
      </c>
      <c r="G68" s="43">
        <v>228.05146289557891</v>
      </c>
      <c r="H68" s="43" t="s">
        <v>55</v>
      </c>
      <c r="I68" s="43">
        <v>224.67725231938886</v>
      </c>
      <c r="J68" s="43" t="s">
        <v>93</v>
      </c>
      <c r="K68" s="43">
        <v>109.59228556927762</v>
      </c>
      <c r="L68" s="55">
        <v>3751.5834041888629</v>
      </c>
      <c r="M68" s="43">
        <v>981.9712430197302</v>
      </c>
      <c r="N68" s="43">
        <f t="shared" ref="N68:N72" si="2">SUM(L68+M68)</f>
        <v>4733.5546472085935</v>
      </c>
      <c r="O68" s="44">
        <v>284.71869806852544</v>
      </c>
      <c r="P68" s="43">
        <v>423.5708193283686</v>
      </c>
      <c r="Q68" s="44">
        <v>134.10658263905626</v>
      </c>
      <c r="R68" s="44" t="s">
        <v>199</v>
      </c>
      <c r="S68" s="44">
        <v>4.9775247039915635</v>
      </c>
      <c r="T68" s="44" t="s">
        <v>200</v>
      </c>
      <c r="U68" s="44" t="s">
        <v>200</v>
      </c>
      <c r="V68" s="54">
        <v>5.463698758974215</v>
      </c>
    </row>
    <row r="69" spans="1:22" x14ac:dyDescent="0.25">
      <c r="A69" s="37" t="s">
        <v>788</v>
      </c>
      <c r="B69" s="38" t="s">
        <v>789</v>
      </c>
      <c r="C69" s="39" t="s">
        <v>172</v>
      </c>
      <c r="D69" s="40"/>
      <c r="E69" s="46">
        <v>47.599925937926727</v>
      </c>
      <c r="F69" s="43" t="s">
        <v>93</v>
      </c>
      <c r="G69" s="43" t="s">
        <v>93</v>
      </c>
      <c r="H69" s="43" t="s">
        <v>55</v>
      </c>
      <c r="I69" s="43">
        <v>173.50472789627824</v>
      </c>
      <c r="J69" s="43" t="s">
        <v>93</v>
      </c>
      <c r="K69" s="43">
        <v>40.952461512434446</v>
      </c>
      <c r="L69" s="55">
        <v>670.15478891279417</v>
      </c>
      <c r="M69" s="43">
        <v>197.74751826369962</v>
      </c>
      <c r="N69" s="43">
        <f t="shared" si="2"/>
        <v>867.90230717649376</v>
      </c>
      <c r="O69" s="44">
        <v>12.125432665995243</v>
      </c>
      <c r="P69" s="43">
        <v>131.08213607841083</v>
      </c>
      <c r="Q69" s="44">
        <v>4.7976578845854165</v>
      </c>
      <c r="R69" s="44" t="s">
        <v>199</v>
      </c>
      <c r="S69" s="44" t="s">
        <v>199</v>
      </c>
      <c r="T69" s="44" t="s">
        <v>200</v>
      </c>
      <c r="U69" s="44" t="s">
        <v>200</v>
      </c>
      <c r="V69" s="54" t="s">
        <v>200</v>
      </c>
    </row>
    <row r="70" spans="1:22" x14ac:dyDescent="0.25">
      <c r="A70" s="37" t="s">
        <v>790</v>
      </c>
      <c r="B70" s="38" t="s">
        <v>791</v>
      </c>
      <c r="C70" s="39" t="s">
        <v>172</v>
      </c>
      <c r="D70" s="40"/>
      <c r="E70" s="46">
        <v>39.482028375031824</v>
      </c>
      <c r="F70" s="43" t="s">
        <v>93</v>
      </c>
      <c r="G70" s="43" t="s">
        <v>93</v>
      </c>
      <c r="H70" s="43" t="s">
        <v>55</v>
      </c>
      <c r="I70" s="43">
        <v>166.41211521500637</v>
      </c>
      <c r="J70" s="43" t="s">
        <v>93</v>
      </c>
      <c r="K70" s="43">
        <v>43.88343765860261</v>
      </c>
      <c r="L70" s="55">
        <v>696.28221978518752</v>
      </c>
      <c r="M70" s="43">
        <v>227.85974665763169</v>
      </c>
      <c r="N70" s="43">
        <f t="shared" si="2"/>
        <v>924.14196644281924</v>
      </c>
      <c r="O70" s="44">
        <v>12.030147187620662</v>
      </c>
      <c r="P70" s="43">
        <v>146.31851034533247</v>
      </c>
      <c r="Q70" s="44">
        <v>8.8504894593168437</v>
      </c>
      <c r="R70" s="44" t="s">
        <v>199</v>
      </c>
      <c r="S70" s="44" t="s">
        <v>199</v>
      </c>
      <c r="T70" s="44" t="s">
        <v>200</v>
      </c>
      <c r="U70" s="44" t="s">
        <v>200</v>
      </c>
      <c r="V70" s="54" t="s">
        <v>200</v>
      </c>
    </row>
    <row r="71" spans="1:22" x14ac:dyDescent="0.25">
      <c r="A71" s="37" t="s">
        <v>792</v>
      </c>
      <c r="B71" s="38" t="s">
        <v>793</v>
      </c>
      <c r="C71" s="39" t="s">
        <v>172</v>
      </c>
      <c r="D71" s="40"/>
      <c r="E71" s="46">
        <v>21.319462124192835</v>
      </c>
      <c r="F71" s="43" t="s">
        <v>93</v>
      </c>
      <c r="G71" s="43" t="s">
        <v>93</v>
      </c>
      <c r="H71" s="43" t="s">
        <v>55</v>
      </c>
      <c r="I71" s="43">
        <v>149.65781524174196</v>
      </c>
      <c r="J71" s="43" t="s">
        <v>93</v>
      </c>
      <c r="K71" s="43">
        <v>45.691930299441722</v>
      </c>
      <c r="L71" s="55">
        <v>722.76962487338119</v>
      </c>
      <c r="M71" s="43">
        <v>227.59265396162766</v>
      </c>
      <c r="N71" s="43">
        <f t="shared" si="2"/>
        <v>950.36227883500885</v>
      </c>
      <c r="O71" s="44" t="s">
        <v>93</v>
      </c>
      <c r="P71" s="43">
        <v>133.8119302794764</v>
      </c>
      <c r="Q71" s="44" t="s">
        <v>199</v>
      </c>
      <c r="R71" s="44" t="s">
        <v>199</v>
      </c>
      <c r="S71" s="44" t="s">
        <v>199</v>
      </c>
      <c r="T71" s="44" t="s">
        <v>200</v>
      </c>
      <c r="U71" s="44" t="s">
        <v>200</v>
      </c>
      <c r="V71" s="54" t="s">
        <v>200</v>
      </c>
    </row>
    <row r="72" spans="1:22" x14ac:dyDescent="0.25">
      <c r="A72" s="37" t="s">
        <v>794</v>
      </c>
      <c r="B72" s="38" t="s">
        <v>795</v>
      </c>
      <c r="C72" s="39" t="s">
        <v>172</v>
      </c>
      <c r="D72" s="40"/>
      <c r="E72" s="46">
        <v>36.218668271344917</v>
      </c>
      <c r="F72" s="43" t="s">
        <v>93</v>
      </c>
      <c r="G72" s="43" t="s">
        <v>93</v>
      </c>
      <c r="H72" s="43" t="s">
        <v>55</v>
      </c>
      <c r="I72" s="43">
        <v>156.94710349129866</v>
      </c>
      <c r="J72" s="43" t="s">
        <v>93</v>
      </c>
      <c r="K72" s="43">
        <v>33.908814075452554</v>
      </c>
      <c r="L72" s="43">
        <v>602.89821101186249</v>
      </c>
      <c r="M72" s="43">
        <v>211.49784594686835</v>
      </c>
      <c r="N72" s="43">
        <f t="shared" si="2"/>
        <v>814.39605695873081</v>
      </c>
      <c r="O72" s="44" t="s">
        <v>93</v>
      </c>
      <c r="P72" s="43">
        <v>150.99595587828048</v>
      </c>
      <c r="Q72" s="44" t="s">
        <v>199</v>
      </c>
      <c r="R72" s="44" t="s">
        <v>199</v>
      </c>
      <c r="S72" s="44" t="s">
        <v>199</v>
      </c>
      <c r="T72" s="44" t="s">
        <v>200</v>
      </c>
      <c r="U72" s="44" t="s">
        <v>200</v>
      </c>
      <c r="V72" s="54">
        <v>5.8205023805574303</v>
      </c>
    </row>
    <row r="73" spans="1:22" x14ac:dyDescent="0.25">
      <c r="A73" s="69"/>
      <c r="B73" s="69"/>
      <c r="C73" s="2"/>
      <c r="D73" s="69"/>
      <c r="E73" s="70"/>
      <c r="F73" s="71"/>
      <c r="G73" s="71"/>
      <c r="H73" s="71"/>
      <c r="I73" s="71"/>
      <c r="J73" s="71"/>
      <c r="K73" s="71"/>
      <c r="L73" s="71"/>
      <c r="M73" s="71"/>
      <c r="N73" s="71"/>
      <c r="O73" s="70"/>
      <c r="P73" s="71"/>
      <c r="Q73" s="70"/>
      <c r="R73" s="70"/>
      <c r="S73" s="70"/>
      <c r="T73" s="70"/>
      <c r="U73" s="70"/>
      <c r="V73" s="70"/>
    </row>
    <row r="74" spans="1:22" x14ac:dyDescent="0.25">
      <c r="A74" s="260" t="s">
        <v>320</v>
      </c>
      <c r="B74" s="260"/>
    </row>
    <row r="75" spans="1:22" s="5" customFormat="1" x14ac:dyDescent="0.25">
      <c r="A75" s="4" t="s">
        <v>321</v>
      </c>
      <c r="O75" s="72"/>
      <c r="P75" s="72"/>
      <c r="Q75" s="72"/>
      <c r="R75" s="72"/>
      <c r="S75" s="72"/>
      <c r="T75" s="72"/>
      <c r="U75" s="72"/>
      <c r="V75" s="72"/>
    </row>
    <row r="76" spans="1:22" ht="31.5" x14ac:dyDescent="0.25">
      <c r="A76" s="73" t="s">
        <v>322</v>
      </c>
      <c r="B76" s="73" t="s">
        <v>323</v>
      </c>
      <c r="C76" s="74" t="s">
        <v>324</v>
      </c>
    </row>
    <row r="77" spans="1:22" x14ac:dyDescent="0.25">
      <c r="A77" s="255" t="s">
        <v>8</v>
      </c>
      <c r="B77" s="75" t="s">
        <v>325</v>
      </c>
      <c r="C77" s="76"/>
    </row>
    <row r="78" spans="1:22" ht="30" x14ac:dyDescent="0.25">
      <c r="A78" s="256"/>
      <c r="B78" s="78" t="s">
        <v>326</v>
      </c>
      <c r="C78" s="79">
        <v>8</v>
      </c>
    </row>
    <row r="79" spans="1:22" x14ac:dyDescent="0.25">
      <c r="A79" s="256"/>
      <c r="B79" s="80" t="s">
        <v>327</v>
      </c>
      <c r="C79" s="79">
        <v>12</v>
      </c>
    </row>
    <row r="80" spans="1:22" ht="30" x14ac:dyDescent="0.25">
      <c r="A80" s="256"/>
      <c r="B80" s="81" t="s">
        <v>328</v>
      </c>
      <c r="C80" s="79">
        <v>5</v>
      </c>
    </row>
    <row r="81" spans="1:22" ht="30" x14ac:dyDescent="0.25">
      <c r="A81" s="256"/>
      <c r="B81" s="78" t="s">
        <v>329</v>
      </c>
      <c r="C81" s="82">
        <v>0.9</v>
      </c>
    </row>
    <row r="82" spans="1:22" ht="45" x14ac:dyDescent="0.25">
      <c r="A82" s="257"/>
      <c r="B82" s="83" t="s">
        <v>330</v>
      </c>
      <c r="C82" s="84">
        <v>2</v>
      </c>
    </row>
    <row r="83" spans="1:22" x14ac:dyDescent="0.25">
      <c r="A83" s="255" t="s">
        <v>35</v>
      </c>
      <c r="B83" s="75" t="s">
        <v>325</v>
      </c>
      <c r="C83" s="76"/>
    </row>
    <row r="84" spans="1:22" ht="30" x14ac:dyDescent="0.25">
      <c r="A84" s="256"/>
      <c r="B84" s="78" t="s">
        <v>326</v>
      </c>
      <c r="C84" s="79">
        <v>2</v>
      </c>
    </row>
    <row r="85" spans="1:22" x14ac:dyDescent="0.25">
      <c r="A85" s="256"/>
      <c r="B85" s="80" t="s">
        <v>327</v>
      </c>
      <c r="C85" s="79">
        <v>3</v>
      </c>
    </row>
    <row r="86" spans="1:22" x14ac:dyDescent="0.25">
      <c r="A86" s="256"/>
      <c r="B86" s="85" t="s">
        <v>331</v>
      </c>
      <c r="C86" s="86"/>
    </row>
    <row r="87" spans="1:22" ht="30" x14ac:dyDescent="0.25">
      <c r="A87" s="256"/>
      <c r="B87" s="78" t="s">
        <v>332</v>
      </c>
      <c r="C87" s="82">
        <v>0.1</v>
      </c>
    </row>
    <row r="88" spans="1:22" ht="30" x14ac:dyDescent="0.25">
      <c r="A88" s="256"/>
      <c r="B88" s="78" t="s">
        <v>333</v>
      </c>
      <c r="C88" s="86">
        <v>0.25</v>
      </c>
    </row>
    <row r="89" spans="1:22" ht="60" x14ac:dyDescent="0.25">
      <c r="A89" s="257"/>
      <c r="B89" s="83" t="s">
        <v>334</v>
      </c>
      <c r="C89" s="87">
        <v>0.5</v>
      </c>
    </row>
    <row r="90" spans="1:22" x14ac:dyDescent="0.25">
      <c r="A90" s="77"/>
      <c r="B90" s="78"/>
      <c r="C90" s="82"/>
    </row>
    <row r="91" spans="1:22" s="5" customFormat="1" x14ac:dyDescent="0.25">
      <c r="A91" s="88" t="s">
        <v>335</v>
      </c>
      <c r="B91" s="89"/>
      <c r="C91" s="90"/>
      <c r="O91" s="72"/>
      <c r="P91" s="72"/>
      <c r="Q91" s="72"/>
      <c r="R91" s="72"/>
      <c r="S91" s="72"/>
      <c r="T91" s="72"/>
      <c r="U91" s="72"/>
      <c r="V91" s="72"/>
    </row>
    <row r="92" spans="1:22" ht="30" x14ac:dyDescent="0.25">
      <c r="A92" s="73" t="s">
        <v>322</v>
      </c>
      <c r="B92" s="91" t="s">
        <v>336</v>
      </c>
      <c r="C92" s="92" t="s">
        <v>337</v>
      </c>
    </row>
    <row r="93" spans="1:22" x14ac:dyDescent="0.25">
      <c r="A93" s="77"/>
      <c r="B93" s="78" t="s">
        <v>338</v>
      </c>
      <c r="C93" s="82"/>
    </row>
    <row r="94" spans="1:22" ht="30" x14ac:dyDescent="0.25">
      <c r="A94" s="77" t="s">
        <v>339</v>
      </c>
      <c r="B94" s="78" t="s">
        <v>340</v>
      </c>
      <c r="C94" s="93">
        <v>200</v>
      </c>
    </row>
    <row r="95" spans="1:22" x14ac:dyDescent="0.25">
      <c r="A95" s="77"/>
      <c r="B95" s="78" t="s">
        <v>341</v>
      </c>
      <c r="C95" s="94">
        <v>1000</v>
      </c>
    </row>
    <row r="96" spans="1:22" x14ac:dyDescent="0.25">
      <c r="A96" s="77"/>
      <c r="B96" s="78" t="s">
        <v>342</v>
      </c>
      <c r="C96" s="93">
        <v>100</v>
      </c>
    </row>
    <row r="97" spans="1:3" x14ac:dyDescent="0.25">
      <c r="A97" s="255" t="s">
        <v>339</v>
      </c>
      <c r="B97" s="95" t="s">
        <v>343</v>
      </c>
      <c r="C97" s="76"/>
    </row>
    <row r="98" spans="1:3" x14ac:dyDescent="0.25">
      <c r="A98" s="256"/>
      <c r="B98" s="85" t="s">
        <v>344</v>
      </c>
      <c r="C98" s="94">
        <v>2000</v>
      </c>
    </row>
    <row r="99" spans="1:3" x14ac:dyDescent="0.25">
      <c r="A99" s="256"/>
      <c r="B99" s="85" t="s">
        <v>345</v>
      </c>
      <c r="C99" s="86">
        <v>500</v>
      </c>
    </row>
    <row r="100" spans="1:3" ht="30" x14ac:dyDescent="0.25">
      <c r="A100" s="257"/>
      <c r="B100" s="96" t="s">
        <v>346</v>
      </c>
      <c r="C100" s="97">
        <v>250</v>
      </c>
    </row>
  </sheetData>
  <mergeCells count="6">
    <mergeCell ref="A97:A100"/>
    <mergeCell ref="D4:D5"/>
    <mergeCell ref="O4:V4"/>
    <mergeCell ref="A74:B74"/>
    <mergeCell ref="A77:A82"/>
    <mergeCell ref="A83:A89"/>
  </mergeCells>
  <pageMargins left="0.7" right="0.7" top="0.75" bottom="0.75" header="0.3" footer="0.3"/>
  <pageSetup paperSize="9" scale="3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15FF5-F382-472C-9CF4-5C5CAA97BFE4}">
  <dimension ref="A2:M118"/>
  <sheetViews>
    <sheetView workbookViewId="0">
      <selection sqref="A1:E1048576"/>
    </sheetView>
  </sheetViews>
  <sheetFormatPr defaultRowHeight="15" x14ac:dyDescent="0.25"/>
  <cols>
    <col min="1" max="1" width="27.85546875" customWidth="1"/>
    <col min="2" max="2" width="21" style="143" customWidth="1"/>
    <col min="3" max="3" width="23" customWidth="1"/>
    <col min="4" max="4" width="16.5703125" bestFit="1" customWidth="1"/>
    <col min="5" max="5" width="14.140625" style="161" bestFit="1" customWidth="1"/>
    <col min="7" max="7" width="12" customWidth="1"/>
    <col min="8" max="8" width="13.5703125" bestFit="1" customWidth="1"/>
    <col min="9" max="9" width="80.85546875" bestFit="1" customWidth="1"/>
    <col min="10" max="10" width="12.7109375" bestFit="1" customWidth="1"/>
    <col min="11" max="11" width="19.140625" bestFit="1" customWidth="1"/>
  </cols>
  <sheetData>
    <row r="2" spans="1:6" ht="15.75" x14ac:dyDescent="0.25">
      <c r="A2" s="1" t="s">
        <v>0</v>
      </c>
      <c r="B2" s="122"/>
      <c r="C2" s="1" t="s">
        <v>796</v>
      </c>
      <c r="D2" s="1"/>
      <c r="E2" s="123"/>
    </row>
    <row r="3" spans="1:6" ht="16.5" thickBot="1" x14ac:dyDescent="0.3">
      <c r="A3" s="1" t="s">
        <v>16</v>
      </c>
      <c r="B3" s="124"/>
      <c r="C3" s="1" t="s">
        <v>17</v>
      </c>
      <c r="D3" s="9"/>
      <c r="E3" s="123"/>
    </row>
    <row r="4" spans="1:6" ht="15.75" customHeight="1" x14ac:dyDescent="0.25">
      <c r="A4" s="1" t="s">
        <v>20</v>
      </c>
      <c r="B4" s="124"/>
      <c r="C4" s="57">
        <v>44256</v>
      </c>
      <c r="D4" s="268" t="s">
        <v>21</v>
      </c>
      <c r="E4" s="268" t="s">
        <v>469</v>
      </c>
    </row>
    <row r="5" spans="1:6" ht="98.25" customHeight="1" x14ac:dyDescent="0.25">
      <c r="A5" s="1"/>
      <c r="B5" s="124"/>
      <c r="C5" s="8"/>
      <c r="D5" s="269"/>
      <c r="E5" s="270"/>
      <c r="F5" s="147"/>
    </row>
    <row r="6" spans="1:6" x14ac:dyDescent="0.25">
      <c r="A6" s="2"/>
      <c r="B6" s="122"/>
      <c r="C6" s="2"/>
      <c r="D6" s="148" t="s">
        <v>41</v>
      </c>
      <c r="E6" s="149" t="s">
        <v>42</v>
      </c>
      <c r="F6" s="147"/>
    </row>
    <row r="7" spans="1:6" ht="15.75" thickBot="1" x14ac:dyDescent="0.3">
      <c r="A7" s="2"/>
      <c r="B7" s="122"/>
      <c r="C7" s="2"/>
      <c r="D7" s="150" t="s">
        <v>470</v>
      </c>
      <c r="E7" s="151">
        <v>0.2</v>
      </c>
      <c r="F7" s="147"/>
    </row>
    <row r="8" spans="1:6" ht="15.75" thickBot="1" x14ac:dyDescent="0.3">
      <c r="A8" s="129" t="s">
        <v>43</v>
      </c>
      <c r="B8" s="129" t="s">
        <v>45</v>
      </c>
      <c r="C8" s="129" t="s">
        <v>471</v>
      </c>
      <c r="D8" s="129"/>
      <c r="E8" s="152"/>
      <c r="F8" s="147"/>
    </row>
    <row r="9" spans="1:6" x14ac:dyDescent="0.25">
      <c r="A9" s="133" t="s">
        <v>797</v>
      </c>
      <c r="B9" s="133" t="s">
        <v>51</v>
      </c>
      <c r="C9" s="133" t="s">
        <v>798</v>
      </c>
      <c r="D9" s="133"/>
      <c r="E9" s="153">
        <v>4.5999999999999996</v>
      </c>
      <c r="F9" s="147"/>
    </row>
    <row r="10" spans="1:6" x14ac:dyDescent="0.25">
      <c r="A10" s="133" t="s">
        <v>799</v>
      </c>
      <c r="B10" s="133" t="s">
        <v>51</v>
      </c>
      <c r="C10" s="133" t="s">
        <v>800</v>
      </c>
      <c r="D10" s="133"/>
      <c r="E10" s="154" t="s">
        <v>474</v>
      </c>
      <c r="F10" s="147"/>
    </row>
    <row r="11" spans="1:6" x14ac:dyDescent="0.25">
      <c r="A11" s="133" t="s">
        <v>801</v>
      </c>
      <c r="B11" s="133" t="s">
        <v>51</v>
      </c>
      <c r="C11" s="133" t="s">
        <v>802</v>
      </c>
      <c r="D11" s="133"/>
      <c r="E11" s="154" t="s">
        <v>474</v>
      </c>
      <c r="F11" s="147"/>
    </row>
    <row r="12" spans="1:6" x14ac:dyDescent="0.25">
      <c r="A12" s="133" t="s">
        <v>803</v>
      </c>
      <c r="B12" s="133" t="s">
        <v>51</v>
      </c>
      <c r="C12" s="133" t="s">
        <v>804</v>
      </c>
      <c r="D12" s="133"/>
      <c r="E12" s="154" t="s">
        <v>474</v>
      </c>
      <c r="F12" s="147"/>
    </row>
    <row r="13" spans="1:6" x14ac:dyDescent="0.25">
      <c r="A13" s="133" t="s">
        <v>805</v>
      </c>
      <c r="B13" s="133" t="s">
        <v>51</v>
      </c>
      <c r="C13" s="133" t="s">
        <v>806</v>
      </c>
      <c r="D13" s="133"/>
      <c r="E13" s="154" t="s">
        <v>474</v>
      </c>
      <c r="F13" s="147"/>
    </row>
    <row r="14" spans="1:6" x14ac:dyDescent="0.25">
      <c r="A14" s="133" t="s">
        <v>807</v>
      </c>
      <c r="B14" s="133" t="s">
        <v>51</v>
      </c>
      <c r="C14" s="133" t="s">
        <v>808</v>
      </c>
      <c r="D14" s="133"/>
      <c r="E14" s="154" t="s">
        <v>474</v>
      </c>
      <c r="F14" s="147"/>
    </row>
    <row r="15" spans="1:6" x14ac:dyDescent="0.25">
      <c r="A15" s="133" t="s">
        <v>809</v>
      </c>
      <c r="B15" s="133" t="s">
        <v>51</v>
      </c>
      <c r="C15" s="133" t="s">
        <v>810</v>
      </c>
      <c r="D15" s="133"/>
      <c r="E15" s="155" t="s">
        <v>474</v>
      </c>
      <c r="F15" s="147"/>
    </row>
    <row r="16" spans="1:6" x14ac:dyDescent="0.25">
      <c r="A16" s="133" t="s">
        <v>811</v>
      </c>
      <c r="B16" s="133" t="s">
        <v>51</v>
      </c>
      <c r="C16" s="133" t="s">
        <v>812</v>
      </c>
      <c r="D16" s="133"/>
      <c r="E16" s="155" t="s">
        <v>474</v>
      </c>
      <c r="F16" s="147"/>
    </row>
    <row r="17" spans="1:13" x14ac:dyDescent="0.25">
      <c r="A17" s="133" t="s">
        <v>813</v>
      </c>
      <c r="B17" s="133" t="s">
        <v>51</v>
      </c>
      <c r="C17" s="133" t="s">
        <v>814</v>
      </c>
      <c r="D17" s="133"/>
      <c r="E17" s="155" t="s">
        <v>474</v>
      </c>
      <c r="F17" s="147"/>
    </row>
    <row r="18" spans="1:13" x14ac:dyDescent="0.25">
      <c r="A18" s="133" t="s">
        <v>815</v>
      </c>
      <c r="B18" s="133" t="s">
        <v>51</v>
      </c>
      <c r="C18" s="133" t="s">
        <v>816</v>
      </c>
      <c r="D18" s="133"/>
      <c r="E18" s="155" t="s">
        <v>474</v>
      </c>
      <c r="F18" s="147"/>
    </row>
    <row r="19" spans="1:13" x14ac:dyDescent="0.25">
      <c r="A19" s="133" t="s">
        <v>817</v>
      </c>
      <c r="B19" s="133" t="s">
        <v>51</v>
      </c>
      <c r="C19" s="133" t="s">
        <v>818</v>
      </c>
      <c r="D19" s="133"/>
      <c r="E19" s="155" t="s">
        <v>474</v>
      </c>
      <c r="F19" s="147"/>
    </row>
    <row r="20" spans="1:13" x14ac:dyDescent="0.25">
      <c r="A20" s="133" t="s">
        <v>819</v>
      </c>
      <c r="B20" s="133" t="s">
        <v>51</v>
      </c>
      <c r="C20" s="133" t="s">
        <v>820</v>
      </c>
      <c r="D20" s="133"/>
      <c r="E20" s="156">
        <v>0.2</v>
      </c>
      <c r="F20" s="147"/>
    </row>
    <row r="21" spans="1:13" x14ac:dyDescent="0.25">
      <c r="A21" s="133" t="s">
        <v>821</v>
      </c>
      <c r="B21" s="133" t="s">
        <v>51</v>
      </c>
      <c r="C21" s="133" t="s">
        <v>822</v>
      </c>
      <c r="D21" s="133"/>
      <c r="E21" s="155" t="s">
        <v>474</v>
      </c>
      <c r="F21" s="147"/>
    </row>
    <row r="22" spans="1:13" x14ac:dyDescent="0.25">
      <c r="A22" s="133" t="s">
        <v>823</v>
      </c>
      <c r="B22" s="133" t="s">
        <v>51</v>
      </c>
      <c r="C22" s="133" t="s">
        <v>824</v>
      </c>
      <c r="D22" s="133"/>
      <c r="E22" s="155" t="s">
        <v>474</v>
      </c>
      <c r="F22" s="147"/>
    </row>
    <row r="23" spans="1:13" s="5" customFormat="1" x14ac:dyDescent="0.25">
      <c r="A23" s="133" t="s">
        <v>825</v>
      </c>
      <c r="B23" s="133" t="s">
        <v>51</v>
      </c>
      <c r="C23" s="133" t="s">
        <v>826</v>
      </c>
      <c r="D23" s="133"/>
      <c r="E23" s="155" t="s">
        <v>474</v>
      </c>
      <c r="F23" s="157"/>
      <c r="G23"/>
      <c r="H23"/>
      <c r="I23"/>
      <c r="J23"/>
      <c r="K23"/>
      <c r="L23"/>
      <c r="M23"/>
    </row>
    <row r="24" spans="1:13" s="5" customFormat="1" x14ac:dyDescent="0.25">
      <c r="A24" s="133" t="s">
        <v>827</v>
      </c>
      <c r="B24" s="133" t="s">
        <v>51</v>
      </c>
      <c r="C24" s="133" t="s">
        <v>828</v>
      </c>
      <c r="D24" s="133"/>
      <c r="E24" s="155" t="s">
        <v>474</v>
      </c>
      <c r="F24" s="157"/>
      <c r="G24"/>
      <c r="H24"/>
      <c r="I24"/>
      <c r="J24"/>
      <c r="K24"/>
      <c r="L24"/>
      <c r="M24"/>
    </row>
    <row r="25" spans="1:13" x14ac:dyDescent="0.25">
      <c r="A25" s="133" t="s">
        <v>829</v>
      </c>
      <c r="B25" s="133" t="s">
        <v>51</v>
      </c>
      <c r="C25" s="133" t="s">
        <v>830</v>
      </c>
      <c r="D25" s="133"/>
      <c r="E25" s="155" t="s">
        <v>474</v>
      </c>
      <c r="F25" s="147"/>
    </row>
    <row r="26" spans="1:13" x14ac:dyDescent="0.25">
      <c r="A26" s="133" t="s">
        <v>831</v>
      </c>
      <c r="B26" s="133" t="s">
        <v>51</v>
      </c>
      <c r="C26" s="133" t="s">
        <v>832</v>
      </c>
      <c r="D26" s="133"/>
      <c r="E26" s="155" t="s">
        <v>474</v>
      </c>
      <c r="F26" s="147"/>
    </row>
    <row r="27" spans="1:13" x14ac:dyDescent="0.25">
      <c r="A27" s="133" t="s">
        <v>833</v>
      </c>
      <c r="B27" s="133" t="s">
        <v>51</v>
      </c>
      <c r="C27" s="133" t="s">
        <v>834</v>
      </c>
      <c r="D27" s="133"/>
      <c r="E27" s="155" t="s">
        <v>474</v>
      </c>
      <c r="F27" s="147"/>
    </row>
    <row r="28" spans="1:13" x14ac:dyDescent="0.25">
      <c r="A28" s="133" t="s">
        <v>835</v>
      </c>
      <c r="B28" s="133" t="s">
        <v>51</v>
      </c>
      <c r="C28" s="133" t="s">
        <v>836</v>
      </c>
      <c r="D28" s="133"/>
      <c r="E28" s="155" t="s">
        <v>474</v>
      </c>
      <c r="F28" s="147"/>
    </row>
    <row r="29" spans="1:13" x14ac:dyDescent="0.25">
      <c r="A29" s="133" t="s">
        <v>837</v>
      </c>
      <c r="B29" s="133" t="s">
        <v>51</v>
      </c>
      <c r="C29" s="133" t="s">
        <v>838</v>
      </c>
      <c r="D29" s="133"/>
      <c r="E29" s="155" t="s">
        <v>474</v>
      </c>
      <c r="F29" s="147"/>
    </row>
    <row r="30" spans="1:13" x14ac:dyDescent="0.25">
      <c r="A30" s="133" t="s">
        <v>839</v>
      </c>
      <c r="B30" s="133" t="s">
        <v>51</v>
      </c>
      <c r="C30" s="133" t="s">
        <v>840</v>
      </c>
      <c r="D30" s="133"/>
      <c r="E30" s="155" t="s">
        <v>474</v>
      </c>
      <c r="F30" s="147"/>
    </row>
    <row r="31" spans="1:13" x14ac:dyDescent="0.25">
      <c r="A31" s="133" t="s">
        <v>841</v>
      </c>
      <c r="B31" s="133" t="s">
        <v>51</v>
      </c>
      <c r="C31" s="133" t="s">
        <v>842</v>
      </c>
      <c r="D31" s="133"/>
      <c r="E31" s="155" t="s">
        <v>474</v>
      </c>
      <c r="F31" s="147"/>
    </row>
    <row r="32" spans="1:13" x14ac:dyDescent="0.25">
      <c r="A32" s="133" t="s">
        <v>843</v>
      </c>
      <c r="B32" s="133" t="s">
        <v>51</v>
      </c>
      <c r="C32" s="133" t="s">
        <v>844</v>
      </c>
      <c r="D32" s="133"/>
      <c r="E32" s="155" t="s">
        <v>474</v>
      </c>
      <c r="F32" s="147"/>
    </row>
    <row r="33" spans="1:13" x14ac:dyDescent="0.25">
      <c r="A33" s="133" t="s">
        <v>845</v>
      </c>
      <c r="B33" s="133" t="s">
        <v>51</v>
      </c>
      <c r="C33" s="133" t="s">
        <v>846</v>
      </c>
      <c r="D33" s="133"/>
      <c r="E33" s="155" t="s">
        <v>474</v>
      </c>
      <c r="F33" s="147"/>
    </row>
    <row r="34" spans="1:13" x14ac:dyDescent="0.25">
      <c r="A34" s="133" t="s">
        <v>847</v>
      </c>
      <c r="B34" s="133" t="s">
        <v>51</v>
      </c>
      <c r="C34" s="133" t="s">
        <v>848</v>
      </c>
      <c r="D34" s="133"/>
      <c r="E34" s="156">
        <v>1.5</v>
      </c>
      <c r="F34" s="147"/>
    </row>
    <row r="35" spans="1:13" x14ac:dyDescent="0.25">
      <c r="A35" s="133" t="s">
        <v>849</v>
      </c>
      <c r="B35" s="133" t="s">
        <v>51</v>
      </c>
      <c r="C35" s="133" t="s">
        <v>850</v>
      </c>
      <c r="D35" s="133"/>
      <c r="E35" s="155" t="s">
        <v>474</v>
      </c>
      <c r="F35" s="147"/>
    </row>
    <row r="36" spans="1:13" x14ac:dyDescent="0.25">
      <c r="A36" s="133" t="s">
        <v>851</v>
      </c>
      <c r="B36" s="133" t="s">
        <v>51</v>
      </c>
      <c r="C36" s="133" t="s">
        <v>852</v>
      </c>
      <c r="D36" s="133"/>
      <c r="E36" s="155" t="s">
        <v>474</v>
      </c>
      <c r="F36" s="147"/>
    </row>
    <row r="37" spans="1:13" x14ac:dyDescent="0.25">
      <c r="A37" s="133" t="s">
        <v>853</v>
      </c>
      <c r="B37" s="133" t="s">
        <v>51</v>
      </c>
      <c r="C37" s="133" t="s">
        <v>854</v>
      </c>
      <c r="D37" s="133"/>
      <c r="E37" s="155" t="s">
        <v>474</v>
      </c>
      <c r="F37" s="147"/>
    </row>
    <row r="38" spans="1:13" x14ac:dyDescent="0.25">
      <c r="A38" s="133" t="s">
        <v>855</v>
      </c>
      <c r="B38" s="133" t="s">
        <v>51</v>
      </c>
      <c r="C38" s="133" t="s">
        <v>856</v>
      </c>
      <c r="D38" s="133"/>
      <c r="E38" s="155" t="s">
        <v>474</v>
      </c>
      <c r="F38" s="147"/>
    </row>
    <row r="39" spans="1:13" x14ac:dyDescent="0.25">
      <c r="A39" s="133" t="s">
        <v>857</v>
      </c>
      <c r="B39" s="133" t="s">
        <v>51</v>
      </c>
      <c r="C39" s="133" t="s">
        <v>858</v>
      </c>
      <c r="D39" s="133"/>
      <c r="E39" s="155" t="s">
        <v>474</v>
      </c>
      <c r="F39" s="147"/>
    </row>
    <row r="40" spans="1:13" s="5" customFormat="1" x14ac:dyDescent="0.25">
      <c r="A40" s="133" t="s">
        <v>859</v>
      </c>
      <c r="B40" s="133" t="s">
        <v>51</v>
      </c>
      <c r="C40" s="133" t="s">
        <v>860</v>
      </c>
      <c r="D40" s="133"/>
      <c r="E40" s="155" t="s">
        <v>474</v>
      </c>
      <c r="F40" s="157"/>
      <c r="G40"/>
      <c r="H40"/>
      <c r="I40"/>
      <c r="J40"/>
      <c r="K40"/>
      <c r="L40"/>
      <c r="M40"/>
    </row>
    <row r="41" spans="1:13" x14ac:dyDescent="0.25">
      <c r="A41" s="133" t="s">
        <v>861</v>
      </c>
      <c r="B41" s="133" t="s">
        <v>51</v>
      </c>
      <c r="C41" s="133" t="s">
        <v>862</v>
      </c>
      <c r="D41" s="133"/>
      <c r="E41" s="156">
        <v>4.8</v>
      </c>
      <c r="F41" s="147"/>
    </row>
    <row r="42" spans="1:13" x14ac:dyDescent="0.25">
      <c r="A42" s="133" t="s">
        <v>863</v>
      </c>
      <c r="B42" s="133" t="s">
        <v>51</v>
      </c>
      <c r="C42" s="133" t="s">
        <v>864</v>
      </c>
      <c r="D42" s="133"/>
      <c r="E42" s="156">
        <v>2.7</v>
      </c>
      <c r="F42" s="147"/>
    </row>
    <row r="43" spans="1:13" x14ac:dyDescent="0.25">
      <c r="A43" s="133" t="s">
        <v>865</v>
      </c>
      <c r="B43" s="133" t="s">
        <v>51</v>
      </c>
      <c r="C43" s="133" t="s">
        <v>866</v>
      </c>
      <c r="D43" s="133"/>
      <c r="E43" s="155" t="s">
        <v>474</v>
      </c>
      <c r="F43" s="147"/>
    </row>
    <row r="44" spans="1:13" x14ac:dyDescent="0.25">
      <c r="A44" s="133" t="s">
        <v>867</v>
      </c>
      <c r="B44" s="133" t="s">
        <v>51</v>
      </c>
      <c r="C44" s="133" t="s">
        <v>868</v>
      </c>
      <c r="D44" s="133"/>
      <c r="E44" s="155" t="s">
        <v>474</v>
      </c>
      <c r="F44" s="147"/>
    </row>
    <row r="45" spans="1:13" x14ac:dyDescent="0.25">
      <c r="A45" s="133" t="s">
        <v>869</v>
      </c>
      <c r="B45" s="133" t="s">
        <v>51</v>
      </c>
      <c r="C45" s="133" t="s">
        <v>870</v>
      </c>
      <c r="D45" s="133"/>
      <c r="E45" s="155" t="s">
        <v>474</v>
      </c>
      <c r="F45" s="147"/>
    </row>
    <row r="46" spans="1:13" x14ac:dyDescent="0.25">
      <c r="A46" s="133" t="s">
        <v>871</v>
      </c>
      <c r="B46" s="133" t="s">
        <v>51</v>
      </c>
      <c r="C46" s="133" t="s">
        <v>872</v>
      </c>
      <c r="D46" s="133"/>
      <c r="E46" s="155" t="s">
        <v>474</v>
      </c>
      <c r="F46" s="147"/>
    </row>
    <row r="47" spans="1:13" x14ac:dyDescent="0.25">
      <c r="A47" s="133" t="s">
        <v>873</v>
      </c>
      <c r="B47" s="133" t="s">
        <v>51</v>
      </c>
      <c r="C47" s="133" t="s">
        <v>874</v>
      </c>
      <c r="D47" s="133"/>
      <c r="E47" s="155" t="s">
        <v>474</v>
      </c>
      <c r="F47" s="147"/>
    </row>
    <row r="48" spans="1:13" s="5" customFormat="1" x14ac:dyDescent="0.25">
      <c r="A48" s="133" t="s">
        <v>875</v>
      </c>
      <c r="B48" s="133" t="s">
        <v>51</v>
      </c>
      <c r="C48" s="133" t="s">
        <v>876</v>
      </c>
      <c r="D48" s="133"/>
      <c r="E48" s="155" t="s">
        <v>474</v>
      </c>
      <c r="F48" s="157"/>
      <c r="G48"/>
      <c r="H48"/>
      <c r="I48"/>
      <c r="J48"/>
      <c r="K48"/>
      <c r="L48"/>
      <c r="M48"/>
    </row>
    <row r="49" spans="1:6" x14ac:dyDescent="0.25">
      <c r="A49" s="158"/>
      <c r="B49" s="158"/>
      <c r="C49" s="158"/>
      <c r="D49" s="158"/>
      <c r="E49" s="159"/>
      <c r="F49" s="147"/>
    </row>
    <row r="50" spans="1:6" x14ac:dyDescent="0.25">
      <c r="A50" s="131" t="s">
        <v>877</v>
      </c>
      <c r="B50" s="131" t="s">
        <v>129</v>
      </c>
      <c r="C50" s="131" t="s">
        <v>878</v>
      </c>
      <c r="D50" s="131"/>
      <c r="E50" s="154" t="s">
        <v>474</v>
      </c>
      <c r="F50" s="147"/>
    </row>
    <row r="51" spans="1:6" x14ac:dyDescent="0.25">
      <c r="A51" s="133" t="s">
        <v>879</v>
      </c>
      <c r="B51" s="133" t="s">
        <v>129</v>
      </c>
      <c r="C51" s="133" t="s">
        <v>880</v>
      </c>
      <c r="D51" s="133"/>
      <c r="E51" s="153">
        <v>0.5</v>
      </c>
      <c r="F51" s="147"/>
    </row>
    <row r="52" spans="1:6" x14ac:dyDescent="0.25">
      <c r="A52" s="133" t="s">
        <v>881</v>
      </c>
      <c r="B52" s="133" t="s">
        <v>129</v>
      </c>
      <c r="C52" s="133" t="s">
        <v>882</v>
      </c>
      <c r="D52" s="133"/>
      <c r="E52" s="153">
        <v>1.3</v>
      </c>
      <c r="F52" s="147"/>
    </row>
    <row r="53" spans="1:6" x14ac:dyDescent="0.25">
      <c r="A53" s="133" t="s">
        <v>883</v>
      </c>
      <c r="B53" s="133" t="s">
        <v>129</v>
      </c>
      <c r="C53" s="133" t="s">
        <v>884</v>
      </c>
      <c r="D53" s="133"/>
      <c r="E53" s="156">
        <v>0.4</v>
      </c>
      <c r="F53" s="147"/>
    </row>
    <row r="54" spans="1:6" x14ac:dyDescent="0.25">
      <c r="A54" s="133" t="s">
        <v>885</v>
      </c>
      <c r="B54" s="133" t="s">
        <v>129</v>
      </c>
      <c r="C54" s="133" t="s">
        <v>886</v>
      </c>
      <c r="D54" s="133"/>
      <c r="E54" s="156">
        <v>0.8</v>
      </c>
      <c r="F54" s="147"/>
    </row>
    <row r="55" spans="1:6" x14ac:dyDescent="0.25">
      <c r="A55" s="133" t="s">
        <v>887</v>
      </c>
      <c r="B55" s="133" t="s">
        <v>129</v>
      </c>
      <c r="C55" s="133" t="s">
        <v>421</v>
      </c>
      <c r="D55" s="133"/>
      <c r="E55" s="155" t="s">
        <v>474</v>
      </c>
      <c r="F55" s="147"/>
    </row>
    <row r="56" spans="1:6" x14ac:dyDescent="0.25">
      <c r="A56" s="133" t="s">
        <v>888</v>
      </c>
      <c r="B56" s="133" t="s">
        <v>129</v>
      </c>
      <c r="C56" s="133" t="s">
        <v>889</v>
      </c>
      <c r="D56" s="133"/>
      <c r="E56" s="156">
        <v>0.6</v>
      </c>
      <c r="F56" s="147"/>
    </row>
    <row r="57" spans="1:6" x14ac:dyDescent="0.25">
      <c r="A57" s="133" t="s">
        <v>890</v>
      </c>
      <c r="B57" s="133" t="s">
        <v>129</v>
      </c>
      <c r="C57" s="133" t="s">
        <v>891</v>
      </c>
      <c r="D57" s="133"/>
      <c r="E57" s="155" t="s">
        <v>474</v>
      </c>
      <c r="F57" s="147"/>
    </row>
    <row r="58" spans="1:6" x14ac:dyDescent="0.25">
      <c r="A58" s="133" t="s">
        <v>892</v>
      </c>
      <c r="B58" s="133" t="s">
        <v>129</v>
      </c>
      <c r="C58" s="133" t="s">
        <v>893</v>
      </c>
      <c r="D58" s="133"/>
      <c r="E58" s="156">
        <v>2.1</v>
      </c>
      <c r="F58" s="147"/>
    </row>
    <row r="59" spans="1:6" x14ac:dyDescent="0.25">
      <c r="A59" s="158"/>
      <c r="B59" s="158"/>
      <c r="C59" s="158"/>
      <c r="D59" s="158"/>
      <c r="E59" s="159"/>
      <c r="F59" s="147"/>
    </row>
    <row r="60" spans="1:6" x14ac:dyDescent="0.25">
      <c r="A60" s="133" t="s">
        <v>894</v>
      </c>
      <c r="B60" s="133" t="s">
        <v>80</v>
      </c>
      <c r="C60" s="133" t="s">
        <v>895</v>
      </c>
      <c r="D60" s="133"/>
      <c r="E60" s="154" t="s">
        <v>474</v>
      </c>
      <c r="F60" s="147"/>
    </row>
    <row r="61" spans="1:6" x14ac:dyDescent="0.25">
      <c r="A61" s="133" t="s">
        <v>896</v>
      </c>
      <c r="B61" s="133" t="s">
        <v>80</v>
      </c>
      <c r="C61" s="133" t="s">
        <v>897</v>
      </c>
      <c r="D61" s="133"/>
      <c r="E61" s="154" t="s">
        <v>474</v>
      </c>
      <c r="F61" s="147"/>
    </row>
    <row r="62" spans="1:6" x14ac:dyDescent="0.25">
      <c r="A62" s="133" t="s">
        <v>898</v>
      </c>
      <c r="B62" s="133" t="s">
        <v>80</v>
      </c>
      <c r="C62" s="133" t="s">
        <v>899</v>
      </c>
      <c r="D62" s="133"/>
      <c r="E62" s="153">
        <v>3.6</v>
      </c>
      <c r="F62" s="147"/>
    </row>
    <row r="63" spans="1:6" x14ac:dyDescent="0.25">
      <c r="A63" s="133" t="s">
        <v>900</v>
      </c>
      <c r="B63" s="133" t="s">
        <v>80</v>
      </c>
      <c r="C63" s="133" t="s">
        <v>901</v>
      </c>
      <c r="D63" s="133"/>
      <c r="E63" s="155" t="s">
        <v>474</v>
      </c>
      <c r="F63" s="147"/>
    </row>
    <row r="64" spans="1:6" x14ac:dyDescent="0.25">
      <c r="A64" s="133" t="s">
        <v>902</v>
      </c>
      <c r="B64" s="133" t="s">
        <v>80</v>
      </c>
      <c r="C64" s="133" t="s">
        <v>903</v>
      </c>
      <c r="D64" s="133"/>
      <c r="E64" s="155" t="s">
        <v>474</v>
      </c>
      <c r="F64" s="147"/>
    </row>
    <row r="65" spans="1:13" x14ac:dyDescent="0.25">
      <c r="A65" s="133" t="s">
        <v>904</v>
      </c>
      <c r="B65" s="133" t="s">
        <v>80</v>
      </c>
      <c r="C65" s="133" t="s">
        <v>905</v>
      </c>
      <c r="D65" s="133"/>
      <c r="E65" s="156">
        <v>4</v>
      </c>
      <c r="F65" s="147"/>
    </row>
    <row r="66" spans="1:13" x14ac:dyDescent="0.25">
      <c r="A66" s="133" t="s">
        <v>906</v>
      </c>
      <c r="B66" s="133" t="s">
        <v>80</v>
      </c>
      <c r="C66" s="133" t="s">
        <v>907</v>
      </c>
      <c r="D66" s="133"/>
      <c r="E66" s="155" t="s">
        <v>474</v>
      </c>
      <c r="F66" s="147"/>
    </row>
    <row r="67" spans="1:13" x14ac:dyDescent="0.25">
      <c r="A67" s="133" t="s">
        <v>908</v>
      </c>
      <c r="B67" s="133" t="s">
        <v>80</v>
      </c>
      <c r="C67" s="133" t="s">
        <v>909</v>
      </c>
      <c r="D67" s="133"/>
      <c r="E67" s="155" t="s">
        <v>474</v>
      </c>
      <c r="F67" s="147"/>
    </row>
    <row r="68" spans="1:13" x14ac:dyDescent="0.25">
      <c r="A68" s="133" t="s">
        <v>910</v>
      </c>
      <c r="B68" s="133" t="s">
        <v>80</v>
      </c>
      <c r="C68" s="133" t="s">
        <v>911</v>
      </c>
      <c r="D68" s="133"/>
      <c r="E68" s="155" t="s">
        <v>474</v>
      </c>
      <c r="F68" s="147"/>
    </row>
    <row r="69" spans="1:13" x14ac:dyDescent="0.25">
      <c r="A69" s="133" t="s">
        <v>912</v>
      </c>
      <c r="B69" s="133" t="s">
        <v>80</v>
      </c>
      <c r="C69" s="133" t="s">
        <v>913</v>
      </c>
      <c r="D69" s="133"/>
      <c r="E69" s="155" t="s">
        <v>474</v>
      </c>
      <c r="F69" s="147"/>
    </row>
    <row r="70" spans="1:13" x14ac:dyDescent="0.25">
      <c r="A70" s="133" t="s">
        <v>914</v>
      </c>
      <c r="B70" s="133" t="s">
        <v>80</v>
      </c>
      <c r="C70" s="133" t="s">
        <v>915</v>
      </c>
      <c r="D70" s="133"/>
      <c r="E70" s="156" t="s">
        <v>474</v>
      </c>
      <c r="F70" s="147"/>
    </row>
    <row r="71" spans="1:13" x14ac:dyDescent="0.25">
      <c r="A71" s="133" t="s">
        <v>916</v>
      </c>
      <c r="B71" s="133" t="s">
        <v>80</v>
      </c>
      <c r="C71" s="133" t="s">
        <v>917</v>
      </c>
      <c r="D71" s="133"/>
      <c r="E71" s="155" t="s">
        <v>474</v>
      </c>
      <c r="F71" s="147"/>
    </row>
    <row r="72" spans="1:13" x14ac:dyDescent="0.25">
      <c r="A72" s="133" t="s">
        <v>918</v>
      </c>
      <c r="B72" s="133" t="s">
        <v>80</v>
      </c>
      <c r="C72" s="133" t="s">
        <v>919</v>
      </c>
      <c r="D72" s="133"/>
      <c r="E72" s="156">
        <v>17.2</v>
      </c>
      <c r="F72" s="147"/>
    </row>
    <row r="73" spans="1:13" x14ac:dyDescent="0.25">
      <c r="A73" s="133" t="s">
        <v>920</v>
      </c>
      <c r="B73" s="133" t="s">
        <v>80</v>
      </c>
      <c r="C73" s="133" t="s">
        <v>921</v>
      </c>
      <c r="D73" s="133"/>
      <c r="E73" s="156">
        <v>7.5</v>
      </c>
      <c r="F73" s="147"/>
    </row>
    <row r="74" spans="1:13" x14ac:dyDescent="0.25">
      <c r="A74" s="133" t="s">
        <v>922</v>
      </c>
      <c r="B74" s="133" t="s">
        <v>80</v>
      </c>
      <c r="C74" s="133" t="s">
        <v>923</v>
      </c>
      <c r="D74" s="133"/>
      <c r="E74" s="155" t="s">
        <v>474</v>
      </c>
      <c r="F74" s="147"/>
    </row>
    <row r="75" spans="1:13" s="5" customFormat="1" x14ac:dyDescent="0.25">
      <c r="A75" s="133" t="s">
        <v>924</v>
      </c>
      <c r="B75" s="133" t="s">
        <v>80</v>
      </c>
      <c r="C75" s="133" t="s">
        <v>925</v>
      </c>
      <c r="D75" s="133"/>
      <c r="E75" s="156" t="s">
        <v>474</v>
      </c>
      <c r="F75" s="157"/>
      <c r="G75"/>
      <c r="H75"/>
      <c r="I75"/>
      <c r="J75"/>
      <c r="K75"/>
      <c r="L75"/>
      <c r="M75"/>
    </row>
    <row r="76" spans="1:13" x14ac:dyDescent="0.25">
      <c r="A76" s="133" t="s">
        <v>926</v>
      </c>
      <c r="B76" s="133" t="s">
        <v>80</v>
      </c>
      <c r="C76" s="133" t="s">
        <v>927</v>
      </c>
      <c r="D76" s="133"/>
      <c r="E76" s="155" t="s">
        <v>474</v>
      </c>
      <c r="F76" s="147"/>
    </row>
    <row r="77" spans="1:13" x14ac:dyDescent="0.25">
      <c r="A77" s="133" t="s">
        <v>928</v>
      </c>
      <c r="B77" s="133" t="s">
        <v>80</v>
      </c>
      <c r="C77" s="133" t="s">
        <v>929</v>
      </c>
      <c r="D77" s="133"/>
      <c r="E77" s="155" t="s">
        <v>474</v>
      </c>
      <c r="F77" s="147"/>
    </row>
    <row r="78" spans="1:13" x14ac:dyDescent="0.25">
      <c r="A78" s="133" t="s">
        <v>930</v>
      </c>
      <c r="B78" s="133" t="s">
        <v>80</v>
      </c>
      <c r="C78" s="133" t="s">
        <v>931</v>
      </c>
      <c r="D78" s="133"/>
      <c r="E78" s="155" t="s">
        <v>474</v>
      </c>
      <c r="F78" s="147"/>
    </row>
    <row r="79" spans="1:13" x14ac:dyDescent="0.25">
      <c r="A79" s="133" t="s">
        <v>932</v>
      </c>
      <c r="B79" s="133" t="s">
        <v>80</v>
      </c>
      <c r="C79" s="133" t="s">
        <v>933</v>
      </c>
      <c r="D79" s="133"/>
      <c r="E79" s="155" t="s">
        <v>474</v>
      </c>
      <c r="F79" s="147"/>
    </row>
    <row r="80" spans="1:13" x14ac:dyDescent="0.25">
      <c r="A80" s="133" t="s">
        <v>934</v>
      </c>
      <c r="B80" s="133" t="s">
        <v>80</v>
      </c>
      <c r="C80" s="133" t="s">
        <v>935</v>
      </c>
      <c r="D80" s="133"/>
      <c r="E80" s="155" t="s">
        <v>474</v>
      </c>
      <c r="F80" s="147"/>
    </row>
    <row r="81" spans="1:6" x14ac:dyDescent="0.25">
      <c r="A81" s="133" t="s">
        <v>936</v>
      </c>
      <c r="B81" s="133" t="s">
        <v>80</v>
      </c>
      <c r="C81" s="133" t="s">
        <v>937</v>
      </c>
      <c r="D81" s="133"/>
      <c r="E81" s="155" t="s">
        <v>474</v>
      </c>
      <c r="F81" s="147"/>
    </row>
    <row r="82" spans="1:6" x14ac:dyDescent="0.25">
      <c r="A82" s="133" t="s">
        <v>938</v>
      </c>
      <c r="B82" s="133" t="s">
        <v>80</v>
      </c>
      <c r="C82" s="133" t="s">
        <v>939</v>
      </c>
      <c r="D82" s="133"/>
      <c r="E82" s="155" t="s">
        <v>474</v>
      </c>
      <c r="F82" s="147"/>
    </row>
    <row r="83" spans="1:6" x14ac:dyDescent="0.25">
      <c r="A83" s="133" t="s">
        <v>940</v>
      </c>
      <c r="B83" s="133" t="s">
        <v>80</v>
      </c>
      <c r="C83" s="133" t="s">
        <v>941</v>
      </c>
      <c r="D83" s="133"/>
      <c r="E83" s="155" t="s">
        <v>474</v>
      </c>
      <c r="F83" s="147"/>
    </row>
    <row r="84" spans="1:6" x14ac:dyDescent="0.25">
      <c r="A84" s="133" t="s">
        <v>942</v>
      </c>
      <c r="B84" s="133" t="s">
        <v>80</v>
      </c>
      <c r="C84" s="133" t="s">
        <v>943</v>
      </c>
      <c r="D84" s="133"/>
      <c r="E84" s="156">
        <v>0.2</v>
      </c>
      <c r="F84" s="147"/>
    </row>
    <row r="85" spans="1:6" x14ac:dyDescent="0.25">
      <c r="A85" s="133" t="s">
        <v>944</v>
      </c>
      <c r="B85" s="133" t="s">
        <v>80</v>
      </c>
      <c r="C85" s="133" t="s">
        <v>945</v>
      </c>
      <c r="D85" s="133"/>
      <c r="E85" s="155" t="s">
        <v>474</v>
      </c>
      <c r="F85" s="147"/>
    </row>
    <row r="86" spans="1:6" x14ac:dyDescent="0.25">
      <c r="A86" s="133" t="s">
        <v>946</v>
      </c>
      <c r="B86" s="133" t="s">
        <v>80</v>
      </c>
      <c r="C86" s="133" t="s">
        <v>947</v>
      </c>
      <c r="D86" s="133"/>
      <c r="E86" s="155" t="s">
        <v>474</v>
      </c>
      <c r="F86" s="147"/>
    </row>
    <row r="87" spans="1:6" x14ac:dyDescent="0.25">
      <c r="A87" s="133" t="s">
        <v>948</v>
      </c>
      <c r="B87" s="133" t="s">
        <v>80</v>
      </c>
      <c r="C87" s="133" t="s">
        <v>949</v>
      </c>
      <c r="D87" s="133"/>
      <c r="E87" s="155" t="s">
        <v>474</v>
      </c>
      <c r="F87" s="147"/>
    </row>
    <row r="88" spans="1:6" x14ac:dyDescent="0.25">
      <c r="A88" s="158"/>
      <c r="B88" s="158"/>
      <c r="C88" s="158"/>
      <c r="D88" s="158"/>
      <c r="E88" s="159"/>
      <c r="F88" s="147"/>
    </row>
    <row r="89" spans="1:6" x14ac:dyDescent="0.25">
      <c r="A89" s="133" t="s">
        <v>950</v>
      </c>
      <c r="B89" s="133" t="s">
        <v>102</v>
      </c>
      <c r="C89" s="133" t="s">
        <v>951</v>
      </c>
      <c r="D89" s="133"/>
      <c r="E89" s="154" t="s">
        <v>474</v>
      </c>
      <c r="F89" s="147"/>
    </row>
    <row r="90" spans="1:6" x14ac:dyDescent="0.25">
      <c r="A90" s="133" t="s">
        <v>952</v>
      </c>
      <c r="B90" s="133" t="s">
        <v>102</v>
      </c>
      <c r="C90" s="133" t="s">
        <v>953</v>
      </c>
      <c r="D90" s="133"/>
      <c r="E90" s="156" t="s">
        <v>474</v>
      </c>
      <c r="F90" s="147"/>
    </row>
    <row r="91" spans="1:6" x14ac:dyDescent="0.25">
      <c r="A91" s="133" t="s">
        <v>954</v>
      </c>
      <c r="B91" s="133" t="s">
        <v>102</v>
      </c>
      <c r="C91" s="133" t="s">
        <v>955</v>
      </c>
      <c r="D91" s="133"/>
      <c r="E91" s="155" t="s">
        <v>474</v>
      </c>
      <c r="F91" s="147"/>
    </row>
    <row r="92" spans="1:6" x14ac:dyDescent="0.25">
      <c r="A92" s="133" t="s">
        <v>956</v>
      </c>
      <c r="B92" s="133" t="s">
        <v>102</v>
      </c>
      <c r="C92" s="133" t="s">
        <v>957</v>
      </c>
      <c r="D92" s="133"/>
      <c r="E92" s="155" t="s">
        <v>474</v>
      </c>
      <c r="F92" s="147"/>
    </row>
    <row r="93" spans="1:6" x14ac:dyDescent="0.25">
      <c r="A93" s="133" t="s">
        <v>958</v>
      </c>
      <c r="B93" s="133" t="s">
        <v>102</v>
      </c>
      <c r="C93" s="133" t="s">
        <v>959</v>
      </c>
      <c r="D93" s="133"/>
      <c r="E93" s="155" t="s">
        <v>474</v>
      </c>
      <c r="F93" s="147"/>
    </row>
    <row r="94" spans="1:6" x14ac:dyDescent="0.25">
      <c r="A94" s="133" t="s">
        <v>960</v>
      </c>
      <c r="B94" s="133" t="s">
        <v>102</v>
      </c>
      <c r="C94" s="133" t="s">
        <v>961</v>
      </c>
      <c r="D94" s="133"/>
      <c r="E94" s="155" t="s">
        <v>474</v>
      </c>
      <c r="F94" s="147"/>
    </row>
    <row r="95" spans="1:6" x14ac:dyDescent="0.25">
      <c r="A95" s="133" t="s">
        <v>962</v>
      </c>
      <c r="B95" s="133" t="s">
        <v>102</v>
      </c>
      <c r="C95" s="133" t="s">
        <v>963</v>
      </c>
      <c r="D95" s="133"/>
      <c r="E95" s="155" t="s">
        <v>474</v>
      </c>
      <c r="F95" s="147"/>
    </row>
    <row r="96" spans="1:6" x14ac:dyDescent="0.25">
      <c r="A96" s="133" t="s">
        <v>964</v>
      </c>
      <c r="B96" s="133" t="s">
        <v>102</v>
      </c>
      <c r="C96" s="133" t="s">
        <v>965</v>
      </c>
      <c r="D96" s="133"/>
      <c r="E96" s="156">
        <v>12.4</v>
      </c>
      <c r="F96" s="147"/>
    </row>
    <row r="97" spans="1:6" x14ac:dyDescent="0.25">
      <c r="A97" s="158"/>
      <c r="B97" s="158"/>
      <c r="C97" s="158"/>
      <c r="D97" s="158"/>
      <c r="E97" s="159"/>
      <c r="F97" s="147"/>
    </row>
    <row r="98" spans="1:6" x14ac:dyDescent="0.25">
      <c r="A98" s="133" t="s">
        <v>966</v>
      </c>
      <c r="B98" s="133" t="s">
        <v>172</v>
      </c>
      <c r="C98" s="133" t="s">
        <v>967</v>
      </c>
      <c r="D98" s="133"/>
      <c r="E98" s="156">
        <v>1.4</v>
      </c>
      <c r="F98" s="147"/>
    </row>
    <row r="99" spans="1:6" x14ac:dyDescent="0.25">
      <c r="A99" s="133" t="s">
        <v>968</v>
      </c>
      <c r="B99" s="133" t="s">
        <v>172</v>
      </c>
      <c r="C99" s="133" t="s">
        <v>449</v>
      </c>
      <c r="D99" s="133"/>
      <c r="E99" s="156">
        <v>0.7</v>
      </c>
      <c r="F99" s="147"/>
    </row>
    <row r="100" spans="1:6" x14ac:dyDescent="0.25">
      <c r="A100" s="133" t="s">
        <v>969</v>
      </c>
      <c r="B100" s="133" t="s">
        <v>172</v>
      </c>
      <c r="C100" s="133" t="s">
        <v>451</v>
      </c>
      <c r="D100" s="133"/>
      <c r="E100" s="156">
        <v>1</v>
      </c>
      <c r="F100" s="147"/>
    </row>
    <row r="101" spans="1:6" x14ac:dyDescent="0.25">
      <c r="A101" s="133" t="s">
        <v>970</v>
      </c>
      <c r="B101" s="133" t="s">
        <v>172</v>
      </c>
      <c r="C101" s="133" t="s">
        <v>971</v>
      </c>
      <c r="D101" s="133"/>
      <c r="E101" s="156">
        <v>4.2</v>
      </c>
      <c r="F101" s="147"/>
    </row>
    <row r="102" spans="1:6" x14ac:dyDescent="0.25">
      <c r="A102" s="133" t="s">
        <v>972</v>
      </c>
      <c r="B102" s="133" t="s">
        <v>172</v>
      </c>
      <c r="C102" s="133" t="s">
        <v>973</v>
      </c>
      <c r="D102" s="133"/>
      <c r="E102" s="156">
        <v>0.5</v>
      </c>
      <c r="F102" s="147"/>
    </row>
    <row r="103" spans="1:6" x14ac:dyDescent="0.25">
      <c r="A103" s="133" t="s">
        <v>974</v>
      </c>
      <c r="B103" s="133" t="s">
        <v>172</v>
      </c>
      <c r="C103" s="133" t="s">
        <v>975</v>
      </c>
      <c r="D103" s="133"/>
      <c r="E103" s="156">
        <v>3.9</v>
      </c>
      <c r="F103" s="147"/>
    </row>
    <row r="104" spans="1:6" x14ac:dyDescent="0.25">
      <c r="A104" s="133" t="s">
        <v>976</v>
      </c>
      <c r="B104" s="133" t="s">
        <v>172</v>
      </c>
      <c r="C104" s="133" t="s">
        <v>977</v>
      </c>
      <c r="D104" s="133"/>
      <c r="E104" s="156">
        <v>0.6</v>
      </c>
      <c r="F104" s="147"/>
    </row>
    <row r="105" spans="1:6" x14ac:dyDescent="0.25">
      <c r="A105" s="133" t="s">
        <v>978</v>
      </c>
      <c r="B105" s="133" t="s">
        <v>172</v>
      </c>
      <c r="C105" s="133" t="s">
        <v>979</v>
      </c>
      <c r="D105" s="133"/>
      <c r="E105" s="156">
        <v>3.1</v>
      </c>
      <c r="F105" s="147"/>
    </row>
    <row r="106" spans="1:6" ht="15.75" thickBot="1" x14ac:dyDescent="0.3">
      <c r="A106" s="141" t="s">
        <v>980</v>
      </c>
      <c r="B106" s="141" t="s">
        <v>172</v>
      </c>
      <c r="C106" s="141" t="s">
        <v>981</v>
      </c>
      <c r="D106" s="141"/>
      <c r="E106" s="160">
        <v>1.1000000000000001</v>
      </c>
      <c r="F106" s="147"/>
    </row>
    <row r="108" spans="1:6" x14ac:dyDescent="0.25">
      <c r="A108" s="119"/>
    </row>
    <row r="109" spans="1:6" x14ac:dyDescent="0.25">
      <c r="A109" t="s">
        <v>477</v>
      </c>
      <c r="B109"/>
    </row>
    <row r="110" spans="1:6" x14ac:dyDescent="0.25">
      <c r="A110" t="s">
        <v>480</v>
      </c>
      <c r="B110"/>
    </row>
    <row r="111" spans="1:6" x14ac:dyDescent="0.25">
      <c r="A111" t="s">
        <v>336</v>
      </c>
      <c r="B111" s="3" t="s">
        <v>483</v>
      </c>
      <c r="C111" s="3" t="s">
        <v>484</v>
      </c>
    </row>
    <row r="112" spans="1:6" x14ac:dyDescent="0.25">
      <c r="A112" t="s">
        <v>325</v>
      </c>
      <c r="B112" s="3"/>
      <c r="C112" s="3"/>
    </row>
    <row r="113" spans="1:3" x14ac:dyDescent="0.25">
      <c r="A113" t="s">
        <v>489</v>
      </c>
      <c r="B113" s="3">
        <v>0.25</v>
      </c>
      <c r="C113" s="3">
        <v>250</v>
      </c>
    </row>
    <row r="114" spans="1:3" x14ac:dyDescent="0.25">
      <c r="A114" t="s">
        <v>492</v>
      </c>
      <c r="B114" s="134"/>
      <c r="C114" s="3"/>
    </row>
    <row r="115" spans="1:3" x14ac:dyDescent="0.25">
      <c r="A115" t="s">
        <v>495</v>
      </c>
      <c r="B115" s="3">
        <v>0.05</v>
      </c>
      <c r="C115" s="3">
        <v>50</v>
      </c>
    </row>
    <row r="116" spans="1:3" x14ac:dyDescent="0.25">
      <c r="A116" t="s">
        <v>498</v>
      </c>
      <c r="B116" s="135">
        <v>0.1</v>
      </c>
      <c r="C116" s="3">
        <v>100</v>
      </c>
    </row>
    <row r="117" spans="1:3" x14ac:dyDescent="0.25">
      <c r="A117" t="s">
        <v>501</v>
      </c>
      <c r="B117" s="136">
        <v>0.01</v>
      </c>
      <c r="C117" s="3">
        <v>10</v>
      </c>
    </row>
    <row r="118" spans="1:3" x14ac:dyDescent="0.25">
      <c r="B118"/>
    </row>
  </sheetData>
  <mergeCells count="2">
    <mergeCell ref="D4:D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5518-6F80-4202-9FCD-3B17D8035EFF}">
  <dimension ref="A2:V100"/>
  <sheetViews>
    <sheetView workbookViewId="0">
      <selection activeCell="Q1" sqref="Q1:Q1048576"/>
    </sheetView>
  </sheetViews>
  <sheetFormatPr defaultRowHeight="15" x14ac:dyDescent="0.25"/>
  <cols>
    <col min="1" max="1" width="20.5703125" customWidth="1"/>
    <col min="2" max="2" width="34.42578125" customWidth="1"/>
    <col min="3" max="3" width="14.7109375" customWidth="1"/>
    <col min="4" max="4" width="13.85546875" customWidth="1"/>
    <col min="5" max="6" width="9" style="119"/>
    <col min="14" max="14" width="8.7109375" style="119" bestFit="1" customWidth="1"/>
    <col min="15" max="15" width="10.42578125" style="3" customWidth="1"/>
    <col min="16" max="16" width="9.140625" style="3" customWidth="1"/>
    <col min="17" max="17" width="9" style="99"/>
    <col min="18" max="19" width="9" style="3"/>
    <col min="20" max="20" width="11" style="3" customWidth="1"/>
    <col min="21" max="21" width="10.5703125" style="3" customWidth="1"/>
    <col min="22" max="22" width="12.42578125" style="3" customWidth="1"/>
  </cols>
  <sheetData>
    <row r="2" spans="1:22" ht="15.75" x14ac:dyDescent="0.25">
      <c r="A2" s="1" t="s">
        <v>0</v>
      </c>
      <c r="B2" s="1" t="s">
        <v>982</v>
      </c>
      <c r="D2" s="1"/>
      <c r="E2" s="98"/>
      <c r="F2" s="98"/>
      <c r="G2" s="2"/>
      <c r="H2" s="2"/>
      <c r="I2" s="2"/>
      <c r="J2" s="2"/>
      <c r="K2" s="2"/>
      <c r="L2" s="2"/>
      <c r="M2" s="2"/>
      <c r="N2" s="98"/>
    </row>
    <row r="3" spans="1:22" ht="16.5" thickBot="1" x14ac:dyDescent="0.3">
      <c r="A3" s="1" t="s">
        <v>16</v>
      </c>
      <c r="B3" s="1" t="s">
        <v>17</v>
      </c>
      <c r="D3" s="9"/>
      <c r="E3" s="100"/>
      <c r="F3" s="100"/>
      <c r="G3" s="10"/>
      <c r="H3" s="10"/>
      <c r="I3" s="10"/>
      <c r="J3" s="10"/>
      <c r="K3" s="10"/>
      <c r="L3" s="10"/>
      <c r="M3" s="10"/>
      <c r="N3" s="100"/>
    </row>
    <row r="4" spans="1:22" ht="15.75" x14ac:dyDescent="0.25">
      <c r="A4" s="1" t="s">
        <v>20</v>
      </c>
      <c r="B4" s="57">
        <v>44805</v>
      </c>
      <c r="D4" s="258" t="s">
        <v>21</v>
      </c>
      <c r="E4" s="248" t="s">
        <v>22</v>
      </c>
      <c r="F4" s="249"/>
      <c r="G4" s="249"/>
      <c r="H4" s="249"/>
      <c r="I4" s="249"/>
      <c r="J4" s="249"/>
      <c r="K4" s="249"/>
      <c r="L4" s="249"/>
      <c r="M4" s="249"/>
      <c r="N4" s="263"/>
      <c r="O4" s="252" t="s">
        <v>23</v>
      </c>
      <c r="P4" s="253"/>
      <c r="Q4" s="253"/>
      <c r="R4" s="253"/>
      <c r="S4" s="253"/>
      <c r="T4" s="253"/>
      <c r="U4" s="253"/>
      <c r="V4" s="254"/>
    </row>
    <row r="5" spans="1:22" ht="15.75" x14ac:dyDescent="0.25">
      <c r="A5" s="1"/>
      <c r="B5" s="8"/>
      <c r="C5" s="8"/>
      <c r="D5" s="259"/>
      <c r="E5" s="101" t="s">
        <v>8</v>
      </c>
      <c r="F5" s="101" t="s">
        <v>24</v>
      </c>
      <c r="G5" s="15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5" t="s">
        <v>30</v>
      </c>
      <c r="M5" s="15" t="s">
        <v>31</v>
      </c>
      <c r="N5" s="101" t="s">
        <v>32</v>
      </c>
      <c r="O5" s="17" t="s">
        <v>33</v>
      </c>
      <c r="P5" s="18" t="s">
        <v>34</v>
      </c>
      <c r="Q5" s="102" t="s">
        <v>35</v>
      </c>
      <c r="R5" s="18" t="s">
        <v>36</v>
      </c>
      <c r="S5" s="18" t="s">
        <v>37</v>
      </c>
      <c r="T5" s="18" t="s">
        <v>38</v>
      </c>
      <c r="U5" s="18" t="s">
        <v>39</v>
      </c>
      <c r="V5" s="19" t="s">
        <v>40</v>
      </c>
    </row>
    <row r="6" spans="1:22" x14ac:dyDescent="0.25">
      <c r="A6" s="2"/>
      <c r="B6" s="2"/>
      <c r="C6" s="20"/>
      <c r="D6" s="21" t="s">
        <v>41</v>
      </c>
      <c r="E6" s="103" t="s">
        <v>42</v>
      </c>
      <c r="F6" s="101" t="s">
        <v>42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5" t="s">
        <v>42</v>
      </c>
      <c r="N6" s="101" t="s">
        <v>42</v>
      </c>
      <c r="O6" s="17" t="s">
        <v>42</v>
      </c>
      <c r="P6" s="18" t="s">
        <v>42</v>
      </c>
      <c r="Q6" s="102" t="s">
        <v>42</v>
      </c>
      <c r="R6" s="18" t="s">
        <v>42</v>
      </c>
      <c r="S6" s="24" t="s">
        <v>42</v>
      </c>
      <c r="T6" s="24" t="s">
        <v>42</v>
      </c>
      <c r="U6" s="24" t="s">
        <v>42</v>
      </c>
      <c r="V6" s="19" t="s">
        <v>42</v>
      </c>
    </row>
    <row r="7" spans="1:22" ht="48" customHeight="1" thickBot="1" x14ac:dyDescent="0.3">
      <c r="A7" s="10"/>
      <c r="B7" s="10"/>
      <c r="C7" s="25"/>
      <c r="D7" s="26" t="s">
        <v>192</v>
      </c>
      <c r="E7" s="104">
        <v>10</v>
      </c>
      <c r="F7" s="104">
        <v>10</v>
      </c>
      <c r="G7" s="27">
        <v>10</v>
      </c>
      <c r="H7" s="27">
        <v>20</v>
      </c>
      <c r="I7" s="27">
        <v>50</v>
      </c>
      <c r="J7" s="27">
        <v>10</v>
      </c>
      <c r="K7" s="27">
        <v>10</v>
      </c>
      <c r="L7" s="27">
        <v>10</v>
      </c>
      <c r="M7" s="27">
        <v>10</v>
      </c>
      <c r="N7" s="104">
        <v>20</v>
      </c>
      <c r="O7" s="58">
        <v>10</v>
      </c>
      <c r="P7" s="59" t="s">
        <v>46</v>
      </c>
      <c r="Q7" s="105" t="s">
        <v>47</v>
      </c>
      <c r="R7" s="59" t="s">
        <v>47</v>
      </c>
      <c r="S7" s="61" t="s">
        <v>47</v>
      </c>
      <c r="T7" s="62" t="s">
        <v>48</v>
      </c>
      <c r="U7" s="62" t="s">
        <v>48</v>
      </c>
      <c r="V7" s="63" t="s">
        <v>48</v>
      </c>
    </row>
    <row r="8" spans="1:22" ht="37.5" customHeight="1" thickBot="1" x14ac:dyDescent="0.3">
      <c r="A8" s="32" t="s">
        <v>43</v>
      </c>
      <c r="B8" s="33" t="s">
        <v>44</v>
      </c>
      <c r="C8" s="33" t="s">
        <v>45</v>
      </c>
      <c r="D8" s="34"/>
      <c r="E8" s="106"/>
      <c r="F8" s="106"/>
      <c r="G8" s="64"/>
      <c r="H8" s="64"/>
      <c r="I8" s="64"/>
      <c r="J8" s="64"/>
      <c r="K8" s="64"/>
      <c r="L8" s="64"/>
      <c r="M8" s="64"/>
      <c r="N8" s="106"/>
      <c r="O8" s="64"/>
      <c r="P8" s="64"/>
      <c r="Q8" s="106"/>
      <c r="R8" s="64"/>
      <c r="S8" s="64"/>
      <c r="T8" s="64"/>
      <c r="U8" s="65"/>
      <c r="V8" s="66"/>
    </row>
    <row r="9" spans="1:22" x14ac:dyDescent="0.25">
      <c r="A9" s="37" t="s">
        <v>983</v>
      </c>
      <c r="B9" s="38" t="s">
        <v>984</v>
      </c>
      <c r="C9" s="39" t="s">
        <v>51</v>
      </c>
      <c r="D9" s="40"/>
      <c r="E9" s="107">
        <v>58.186581338833136</v>
      </c>
      <c r="F9" s="108" t="s">
        <v>93</v>
      </c>
      <c r="G9" s="43" t="s">
        <v>93</v>
      </c>
      <c r="H9" s="43" t="s">
        <v>55</v>
      </c>
      <c r="I9" s="43" t="s">
        <v>198</v>
      </c>
      <c r="J9" s="43" t="s">
        <v>93</v>
      </c>
      <c r="K9" s="43" t="s">
        <v>93</v>
      </c>
      <c r="L9" s="43" t="s">
        <v>93</v>
      </c>
      <c r="M9" s="43" t="s">
        <v>93</v>
      </c>
      <c r="N9" s="109" t="s">
        <v>55</v>
      </c>
      <c r="O9" s="44" t="s">
        <v>93</v>
      </c>
      <c r="P9" s="44" t="s">
        <v>93</v>
      </c>
      <c r="Q9" s="110" t="s">
        <v>199</v>
      </c>
      <c r="R9" s="44" t="s">
        <v>199</v>
      </c>
      <c r="S9" s="44" t="s">
        <v>199</v>
      </c>
      <c r="T9" s="44" t="s">
        <v>200</v>
      </c>
      <c r="U9" s="44" t="s">
        <v>200</v>
      </c>
      <c r="V9" s="54" t="s">
        <v>200</v>
      </c>
    </row>
    <row r="10" spans="1:22" x14ac:dyDescent="0.25">
      <c r="A10" s="37" t="s">
        <v>985</v>
      </c>
      <c r="B10" s="38" t="s">
        <v>986</v>
      </c>
      <c r="C10" s="39" t="s">
        <v>51</v>
      </c>
      <c r="D10" s="40"/>
      <c r="E10" s="107">
        <v>65.671596522688588</v>
      </c>
      <c r="F10" s="108" t="s">
        <v>93</v>
      </c>
      <c r="G10" s="43" t="s">
        <v>93</v>
      </c>
      <c r="H10" s="43" t="s">
        <v>55</v>
      </c>
      <c r="I10" s="43" t="s">
        <v>198</v>
      </c>
      <c r="J10" s="43" t="s">
        <v>93</v>
      </c>
      <c r="K10" s="43" t="s">
        <v>93</v>
      </c>
      <c r="L10" s="43" t="s">
        <v>93</v>
      </c>
      <c r="M10" s="43" t="s">
        <v>93</v>
      </c>
      <c r="N10" s="109" t="s">
        <v>55</v>
      </c>
      <c r="O10" s="44" t="s">
        <v>93</v>
      </c>
      <c r="P10" s="44" t="s">
        <v>93</v>
      </c>
      <c r="Q10" s="110" t="s">
        <v>199</v>
      </c>
      <c r="R10" s="44" t="s">
        <v>199</v>
      </c>
      <c r="S10" s="44" t="s">
        <v>199</v>
      </c>
      <c r="T10" s="44" t="s">
        <v>200</v>
      </c>
      <c r="U10" s="44" t="s">
        <v>200</v>
      </c>
      <c r="V10" s="54" t="s">
        <v>200</v>
      </c>
    </row>
    <row r="11" spans="1:22" x14ac:dyDescent="0.25">
      <c r="A11" s="37" t="s">
        <v>987</v>
      </c>
      <c r="B11" s="38" t="s">
        <v>988</v>
      </c>
      <c r="C11" s="39" t="s">
        <v>51</v>
      </c>
      <c r="D11" s="40"/>
      <c r="E11" s="107" t="s">
        <v>93</v>
      </c>
      <c r="F11" s="108" t="s">
        <v>93</v>
      </c>
      <c r="G11" s="43" t="s">
        <v>93</v>
      </c>
      <c r="H11" s="43" t="s">
        <v>55</v>
      </c>
      <c r="I11" s="43" t="s">
        <v>198</v>
      </c>
      <c r="J11" s="43" t="s">
        <v>93</v>
      </c>
      <c r="K11" s="43" t="s">
        <v>93</v>
      </c>
      <c r="L11" s="43" t="s">
        <v>93</v>
      </c>
      <c r="M11" s="43" t="s">
        <v>93</v>
      </c>
      <c r="N11" s="109" t="s">
        <v>55</v>
      </c>
      <c r="O11" s="44" t="s">
        <v>93</v>
      </c>
      <c r="P11" s="44" t="s">
        <v>93</v>
      </c>
      <c r="Q11" s="110" t="s">
        <v>199</v>
      </c>
      <c r="R11" s="44" t="s">
        <v>199</v>
      </c>
      <c r="S11" s="44" t="s">
        <v>199</v>
      </c>
      <c r="T11" s="44" t="s">
        <v>200</v>
      </c>
      <c r="U11" s="44" t="s">
        <v>200</v>
      </c>
      <c r="V11" s="54" t="s">
        <v>200</v>
      </c>
    </row>
    <row r="12" spans="1:22" x14ac:dyDescent="0.25">
      <c r="A12" s="37" t="s">
        <v>989</v>
      </c>
      <c r="B12" s="38" t="s">
        <v>990</v>
      </c>
      <c r="C12" s="39" t="s">
        <v>51</v>
      </c>
      <c r="D12" s="40"/>
      <c r="E12" s="111" t="s">
        <v>93</v>
      </c>
      <c r="F12" s="108" t="s">
        <v>93</v>
      </c>
      <c r="G12" s="43" t="s">
        <v>93</v>
      </c>
      <c r="H12" s="43" t="s">
        <v>55</v>
      </c>
      <c r="I12" s="43" t="s">
        <v>198</v>
      </c>
      <c r="J12" s="43" t="s">
        <v>93</v>
      </c>
      <c r="K12" s="43" t="s">
        <v>93</v>
      </c>
      <c r="L12" s="43" t="s">
        <v>93</v>
      </c>
      <c r="M12" s="43" t="s">
        <v>93</v>
      </c>
      <c r="N12" s="109" t="s">
        <v>55</v>
      </c>
      <c r="O12" s="44" t="s">
        <v>93</v>
      </c>
      <c r="P12" s="44" t="s">
        <v>93</v>
      </c>
      <c r="Q12" s="110" t="s">
        <v>199</v>
      </c>
      <c r="R12" s="44" t="s">
        <v>199</v>
      </c>
      <c r="S12" s="44" t="s">
        <v>199</v>
      </c>
      <c r="T12" s="44" t="s">
        <v>200</v>
      </c>
      <c r="U12" s="44" t="s">
        <v>200</v>
      </c>
      <c r="V12" s="54" t="s">
        <v>200</v>
      </c>
    </row>
    <row r="13" spans="1:22" x14ac:dyDescent="0.25">
      <c r="A13" s="37" t="s">
        <v>991</v>
      </c>
      <c r="B13" s="38" t="s">
        <v>992</v>
      </c>
      <c r="C13" s="39" t="s">
        <v>51</v>
      </c>
      <c r="D13" s="40"/>
      <c r="E13" s="112" t="s">
        <v>93</v>
      </c>
      <c r="F13" s="109" t="s">
        <v>93</v>
      </c>
      <c r="G13" s="43" t="s">
        <v>93</v>
      </c>
      <c r="H13" s="43" t="s">
        <v>55</v>
      </c>
      <c r="I13" s="43" t="s">
        <v>198</v>
      </c>
      <c r="J13" s="43" t="s">
        <v>93</v>
      </c>
      <c r="K13" s="43" t="s">
        <v>93</v>
      </c>
      <c r="L13" s="43" t="s">
        <v>93</v>
      </c>
      <c r="M13" s="43" t="s">
        <v>93</v>
      </c>
      <c r="N13" s="109" t="s">
        <v>55</v>
      </c>
      <c r="O13" s="44" t="s">
        <v>93</v>
      </c>
      <c r="P13" s="43" t="s">
        <v>93</v>
      </c>
      <c r="Q13" s="110" t="s">
        <v>199</v>
      </c>
      <c r="R13" s="44" t="s">
        <v>199</v>
      </c>
      <c r="S13" s="44" t="s">
        <v>199</v>
      </c>
      <c r="T13" s="44" t="s">
        <v>200</v>
      </c>
      <c r="U13" s="44" t="s">
        <v>200</v>
      </c>
      <c r="V13" s="54" t="s">
        <v>200</v>
      </c>
    </row>
    <row r="14" spans="1:22" x14ac:dyDescent="0.25">
      <c r="A14" s="37" t="s">
        <v>993</v>
      </c>
      <c r="B14" s="38" t="s">
        <v>994</v>
      </c>
      <c r="C14" s="39" t="s">
        <v>51</v>
      </c>
      <c r="D14" s="40"/>
      <c r="E14" s="112" t="s">
        <v>93</v>
      </c>
      <c r="F14" s="109" t="s">
        <v>93</v>
      </c>
      <c r="G14" s="43" t="s">
        <v>93</v>
      </c>
      <c r="H14" s="43" t="s">
        <v>55</v>
      </c>
      <c r="I14" s="43" t="s">
        <v>198</v>
      </c>
      <c r="J14" s="43" t="s">
        <v>93</v>
      </c>
      <c r="K14" s="43" t="s">
        <v>93</v>
      </c>
      <c r="L14" s="43" t="s">
        <v>93</v>
      </c>
      <c r="M14" s="43" t="s">
        <v>93</v>
      </c>
      <c r="N14" s="109" t="s">
        <v>55</v>
      </c>
      <c r="O14" s="44" t="s">
        <v>93</v>
      </c>
      <c r="P14" s="43" t="s">
        <v>93</v>
      </c>
      <c r="Q14" s="110" t="s">
        <v>199</v>
      </c>
      <c r="R14" s="44" t="s">
        <v>199</v>
      </c>
      <c r="S14" s="44" t="s">
        <v>199</v>
      </c>
      <c r="T14" s="44" t="s">
        <v>200</v>
      </c>
      <c r="U14" s="44" t="s">
        <v>200</v>
      </c>
      <c r="V14" s="54" t="s">
        <v>200</v>
      </c>
    </row>
    <row r="15" spans="1:22" x14ac:dyDescent="0.25">
      <c r="A15" s="37" t="s">
        <v>995</v>
      </c>
      <c r="B15" s="38" t="s">
        <v>996</v>
      </c>
      <c r="C15" s="39" t="s">
        <v>51</v>
      </c>
      <c r="D15" s="40"/>
      <c r="E15" s="112" t="s">
        <v>93</v>
      </c>
      <c r="F15" s="109" t="s">
        <v>93</v>
      </c>
      <c r="G15" s="43" t="s">
        <v>93</v>
      </c>
      <c r="H15" s="43" t="s">
        <v>55</v>
      </c>
      <c r="I15" s="43" t="s">
        <v>198</v>
      </c>
      <c r="J15" s="43" t="s">
        <v>93</v>
      </c>
      <c r="K15" s="43" t="s">
        <v>93</v>
      </c>
      <c r="L15" s="43" t="s">
        <v>93</v>
      </c>
      <c r="M15" s="43" t="s">
        <v>93</v>
      </c>
      <c r="N15" s="109" t="s">
        <v>55</v>
      </c>
      <c r="O15" s="44" t="s">
        <v>93</v>
      </c>
      <c r="P15" s="43" t="s">
        <v>93</v>
      </c>
      <c r="Q15" s="110" t="s">
        <v>199</v>
      </c>
      <c r="R15" s="44" t="s">
        <v>199</v>
      </c>
      <c r="S15" s="44" t="s">
        <v>199</v>
      </c>
      <c r="T15" s="44" t="s">
        <v>200</v>
      </c>
      <c r="U15" s="44" t="s">
        <v>200</v>
      </c>
      <c r="V15" s="54" t="s">
        <v>200</v>
      </c>
    </row>
    <row r="16" spans="1:22" x14ac:dyDescent="0.25">
      <c r="A16" s="37" t="s">
        <v>997</v>
      </c>
      <c r="B16" s="38" t="s">
        <v>998</v>
      </c>
      <c r="C16" s="39" t="s">
        <v>51</v>
      </c>
      <c r="D16" s="40"/>
      <c r="E16" s="112" t="s">
        <v>93</v>
      </c>
      <c r="F16" s="109" t="s">
        <v>93</v>
      </c>
      <c r="G16" s="43" t="s">
        <v>93</v>
      </c>
      <c r="H16" s="43" t="s">
        <v>55</v>
      </c>
      <c r="I16" s="43" t="s">
        <v>198</v>
      </c>
      <c r="J16" s="43" t="s">
        <v>93</v>
      </c>
      <c r="K16" s="43" t="s">
        <v>93</v>
      </c>
      <c r="L16" s="43" t="s">
        <v>93</v>
      </c>
      <c r="M16" s="43" t="s">
        <v>93</v>
      </c>
      <c r="N16" s="109" t="s">
        <v>55</v>
      </c>
      <c r="O16" s="44" t="s">
        <v>93</v>
      </c>
      <c r="P16" s="43" t="s">
        <v>93</v>
      </c>
      <c r="Q16" s="110" t="s">
        <v>199</v>
      </c>
      <c r="R16" s="44" t="s">
        <v>199</v>
      </c>
      <c r="S16" s="44" t="s">
        <v>199</v>
      </c>
      <c r="T16" s="44" t="s">
        <v>200</v>
      </c>
      <c r="U16" s="44" t="s">
        <v>200</v>
      </c>
      <c r="V16" s="54" t="s">
        <v>200</v>
      </c>
    </row>
    <row r="17" spans="1:22" x14ac:dyDescent="0.25">
      <c r="A17" s="37" t="s">
        <v>999</v>
      </c>
      <c r="B17" s="38" t="s">
        <v>1000</v>
      </c>
      <c r="C17" s="39" t="s">
        <v>51</v>
      </c>
      <c r="D17" s="40"/>
      <c r="E17" s="112" t="s">
        <v>93</v>
      </c>
      <c r="F17" s="109" t="s">
        <v>93</v>
      </c>
      <c r="G17" s="43" t="s">
        <v>93</v>
      </c>
      <c r="H17" s="43" t="s">
        <v>55</v>
      </c>
      <c r="I17" s="43" t="s">
        <v>198</v>
      </c>
      <c r="J17" s="43" t="s">
        <v>93</v>
      </c>
      <c r="K17" s="43" t="s">
        <v>93</v>
      </c>
      <c r="L17" s="43" t="s">
        <v>93</v>
      </c>
      <c r="M17" s="43" t="s">
        <v>93</v>
      </c>
      <c r="N17" s="109" t="s">
        <v>55</v>
      </c>
      <c r="O17" s="44" t="s">
        <v>93</v>
      </c>
      <c r="P17" s="43" t="s">
        <v>93</v>
      </c>
      <c r="Q17" s="110" t="s">
        <v>199</v>
      </c>
      <c r="R17" s="44" t="s">
        <v>199</v>
      </c>
      <c r="S17" s="44" t="s">
        <v>199</v>
      </c>
      <c r="T17" s="44" t="s">
        <v>200</v>
      </c>
      <c r="U17" s="44" t="s">
        <v>200</v>
      </c>
      <c r="V17" s="54" t="s">
        <v>200</v>
      </c>
    </row>
    <row r="18" spans="1:22" x14ac:dyDescent="0.25">
      <c r="A18" s="113" t="s">
        <v>1001</v>
      </c>
      <c r="B18" s="38" t="s">
        <v>1002</v>
      </c>
      <c r="C18" s="39" t="s">
        <v>51</v>
      </c>
      <c r="D18" s="40"/>
      <c r="E18" s="112" t="s">
        <v>93</v>
      </c>
      <c r="F18" s="109" t="s">
        <v>93</v>
      </c>
      <c r="G18" s="43" t="s">
        <v>93</v>
      </c>
      <c r="H18" s="43" t="s">
        <v>55</v>
      </c>
      <c r="I18" s="43" t="s">
        <v>198</v>
      </c>
      <c r="J18" s="43" t="s">
        <v>93</v>
      </c>
      <c r="K18" s="43" t="s">
        <v>93</v>
      </c>
      <c r="L18" s="43" t="s">
        <v>93</v>
      </c>
      <c r="M18" s="43" t="s">
        <v>93</v>
      </c>
      <c r="N18" s="109" t="s">
        <v>55</v>
      </c>
      <c r="O18" s="44" t="s">
        <v>93</v>
      </c>
      <c r="P18" s="43" t="s">
        <v>93</v>
      </c>
      <c r="Q18" s="110" t="s">
        <v>199</v>
      </c>
      <c r="R18" s="44" t="s">
        <v>199</v>
      </c>
      <c r="S18" s="44" t="s">
        <v>199</v>
      </c>
      <c r="T18" s="44" t="s">
        <v>200</v>
      </c>
      <c r="U18" s="44" t="s">
        <v>200</v>
      </c>
      <c r="V18" s="54" t="s">
        <v>200</v>
      </c>
    </row>
    <row r="19" spans="1:22" x14ac:dyDescent="0.25">
      <c r="A19" s="113" t="s">
        <v>1003</v>
      </c>
      <c r="B19" s="38" t="s">
        <v>1004</v>
      </c>
      <c r="C19" s="39" t="s">
        <v>51</v>
      </c>
      <c r="D19" s="40"/>
      <c r="E19" s="112">
        <v>126.8733389696209</v>
      </c>
      <c r="F19" s="109" t="s">
        <v>93</v>
      </c>
      <c r="G19" s="43" t="s">
        <v>93</v>
      </c>
      <c r="H19" s="43" t="s">
        <v>55</v>
      </c>
      <c r="I19" s="43" t="s">
        <v>198</v>
      </c>
      <c r="J19" s="43" t="s">
        <v>93</v>
      </c>
      <c r="K19" s="43" t="s">
        <v>93</v>
      </c>
      <c r="L19" s="43" t="s">
        <v>93</v>
      </c>
      <c r="M19" s="43" t="s">
        <v>93</v>
      </c>
      <c r="N19" s="109" t="s">
        <v>55</v>
      </c>
      <c r="O19" s="44" t="s">
        <v>93</v>
      </c>
      <c r="P19" s="43" t="s">
        <v>93</v>
      </c>
      <c r="Q19" s="110" t="s">
        <v>199</v>
      </c>
      <c r="R19" s="44" t="s">
        <v>199</v>
      </c>
      <c r="S19" s="44" t="s">
        <v>199</v>
      </c>
      <c r="T19" s="44" t="s">
        <v>200</v>
      </c>
      <c r="U19" s="44" t="s">
        <v>200</v>
      </c>
      <c r="V19" s="54" t="s">
        <v>200</v>
      </c>
    </row>
    <row r="20" spans="1:22" x14ac:dyDescent="0.25">
      <c r="A20" s="113" t="s">
        <v>1005</v>
      </c>
      <c r="B20" s="38" t="s">
        <v>1006</v>
      </c>
      <c r="C20" s="39" t="s">
        <v>51</v>
      </c>
      <c r="D20" s="40"/>
      <c r="E20" s="112">
        <v>17.024115981150029</v>
      </c>
      <c r="F20" s="109" t="s">
        <v>93</v>
      </c>
      <c r="G20" s="43" t="s">
        <v>93</v>
      </c>
      <c r="H20" s="43" t="s">
        <v>55</v>
      </c>
      <c r="I20" s="43" t="s">
        <v>198</v>
      </c>
      <c r="J20" s="43" t="s">
        <v>93</v>
      </c>
      <c r="K20" s="43" t="s">
        <v>93</v>
      </c>
      <c r="L20" s="43" t="s">
        <v>93</v>
      </c>
      <c r="M20" s="43" t="s">
        <v>93</v>
      </c>
      <c r="N20" s="109" t="s">
        <v>55</v>
      </c>
      <c r="O20" s="44" t="s">
        <v>93</v>
      </c>
      <c r="P20" s="43" t="s">
        <v>93</v>
      </c>
      <c r="Q20" s="110" t="s">
        <v>199</v>
      </c>
      <c r="R20" s="44" t="s">
        <v>199</v>
      </c>
      <c r="S20" s="44" t="s">
        <v>199</v>
      </c>
      <c r="T20" s="44" t="s">
        <v>200</v>
      </c>
      <c r="U20" s="44" t="s">
        <v>200</v>
      </c>
      <c r="V20" s="54" t="s">
        <v>200</v>
      </c>
    </row>
    <row r="21" spans="1:22" x14ac:dyDescent="0.25">
      <c r="A21" s="113" t="s">
        <v>1007</v>
      </c>
      <c r="B21" s="38" t="s">
        <v>1008</v>
      </c>
      <c r="C21" s="39" t="s">
        <v>51</v>
      </c>
      <c r="D21" s="40"/>
      <c r="E21" s="112">
        <v>30.881800983443721</v>
      </c>
      <c r="F21" s="109" t="s">
        <v>93</v>
      </c>
      <c r="G21" s="43" t="s">
        <v>93</v>
      </c>
      <c r="H21" s="43" t="s">
        <v>55</v>
      </c>
      <c r="I21" s="43" t="s">
        <v>198</v>
      </c>
      <c r="J21" s="43" t="s">
        <v>93</v>
      </c>
      <c r="K21" s="43" t="s">
        <v>93</v>
      </c>
      <c r="L21" s="43" t="s">
        <v>93</v>
      </c>
      <c r="M21" s="43" t="s">
        <v>93</v>
      </c>
      <c r="N21" s="109" t="s">
        <v>55</v>
      </c>
      <c r="O21" s="44" t="s">
        <v>93</v>
      </c>
      <c r="P21" s="43" t="s">
        <v>93</v>
      </c>
      <c r="Q21" s="110" t="s">
        <v>199</v>
      </c>
      <c r="R21" s="44" t="s">
        <v>199</v>
      </c>
      <c r="S21" s="44" t="s">
        <v>199</v>
      </c>
      <c r="T21" s="44" t="s">
        <v>200</v>
      </c>
      <c r="U21" s="44" t="s">
        <v>200</v>
      </c>
      <c r="V21" s="54" t="s">
        <v>200</v>
      </c>
    </row>
    <row r="22" spans="1:22" x14ac:dyDescent="0.25">
      <c r="A22" s="113" t="s">
        <v>1009</v>
      </c>
      <c r="B22" s="38" t="s">
        <v>1010</v>
      </c>
      <c r="C22" s="39" t="s">
        <v>51</v>
      </c>
      <c r="D22" s="40"/>
      <c r="E22" s="112">
        <v>23.146564960741866</v>
      </c>
      <c r="F22" s="109" t="s">
        <v>93</v>
      </c>
      <c r="G22" s="43" t="s">
        <v>93</v>
      </c>
      <c r="H22" s="43" t="s">
        <v>55</v>
      </c>
      <c r="I22" s="43" t="s">
        <v>198</v>
      </c>
      <c r="J22" s="43" t="s">
        <v>93</v>
      </c>
      <c r="K22" s="43" t="s">
        <v>93</v>
      </c>
      <c r="L22" s="43" t="s">
        <v>93</v>
      </c>
      <c r="M22" s="43" t="s">
        <v>93</v>
      </c>
      <c r="N22" s="109" t="s">
        <v>55</v>
      </c>
      <c r="O22" s="44" t="s">
        <v>93</v>
      </c>
      <c r="P22" s="43" t="s">
        <v>93</v>
      </c>
      <c r="Q22" s="110" t="s">
        <v>199</v>
      </c>
      <c r="R22" s="44" t="s">
        <v>199</v>
      </c>
      <c r="S22" s="44" t="s">
        <v>199</v>
      </c>
      <c r="T22" s="44" t="s">
        <v>200</v>
      </c>
      <c r="U22" s="44" t="s">
        <v>200</v>
      </c>
      <c r="V22" s="54" t="s">
        <v>200</v>
      </c>
    </row>
    <row r="23" spans="1:22" x14ac:dyDescent="0.25">
      <c r="A23" s="47"/>
      <c r="B23" s="47"/>
      <c r="C23" s="48"/>
      <c r="D23" s="49"/>
      <c r="E23" s="114"/>
      <c r="F23" s="115"/>
      <c r="G23" s="51"/>
      <c r="H23" s="51"/>
      <c r="I23" s="51"/>
      <c r="J23" s="51"/>
      <c r="K23" s="51"/>
      <c r="L23" s="51"/>
      <c r="M23" s="51"/>
      <c r="N23" s="115"/>
      <c r="O23" s="52"/>
      <c r="P23" s="51"/>
      <c r="Q23" s="116"/>
      <c r="R23" s="52"/>
      <c r="S23" s="52"/>
      <c r="T23" s="52"/>
      <c r="U23" s="52"/>
      <c r="V23" s="53"/>
    </row>
    <row r="24" spans="1:22" x14ac:dyDescent="0.25">
      <c r="A24" s="37" t="s">
        <v>1011</v>
      </c>
      <c r="B24" s="38" t="s">
        <v>1012</v>
      </c>
      <c r="C24" s="39" t="s">
        <v>80</v>
      </c>
      <c r="D24" s="40"/>
      <c r="E24" s="107" t="s">
        <v>93</v>
      </c>
      <c r="F24" s="108" t="s">
        <v>93</v>
      </c>
      <c r="G24" s="43" t="s">
        <v>93</v>
      </c>
      <c r="H24" s="43" t="s">
        <v>55</v>
      </c>
      <c r="I24" s="43" t="s">
        <v>198</v>
      </c>
      <c r="J24" s="43" t="s">
        <v>93</v>
      </c>
      <c r="K24" s="43" t="s">
        <v>93</v>
      </c>
      <c r="L24" s="43" t="s">
        <v>93</v>
      </c>
      <c r="M24" s="43" t="s">
        <v>93</v>
      </c>
      <c r="N24" s="109" t="s">
        <v>55</v>
      </c>
      <c r="O24" s="44" t="s">
        <v>93</v>
      </c>
      <c r="P24" s="44" t="s">
        <v>93</v>
      </c>
      <c r="Q24" s="110" t="s">
        <v>199</v>
      </c>
      <c r="R24" s="44" t="s">
        <v>199</v>
      </c>
      <c r="S24" s="44" t="s">
        <v>199</v>
      </c>
      <c r="T24" s="44" t="s">
        <v>200</v>
      </c>
      <c r="U24" s="44" t="s">
        <v>200</v>
      </c>
      <c r="V24" s="54" t="s">
        <v>200</v>
      </c>
    </row>
    <row r="25" spans="1:22" x14ac:dyDescent="0.25">
      <c r="A25" s="37" t="s">
        <v>1013</v>
      </c>
      <c r="B25" s="38" t="s">
        <v>1014</v>
      </c>
      <c r="C25" s="39" t="s">
        <v>80</v>
      </c>
      <c r="D25" s="40"/>
      <c r="E25" s="107" t="s">
        <v>93</v>
      </c>
      <c r="F25" s="109" t="s">
        <v>93</v>
      </c>
      <c r="G25" s="43" t="s">
        <v>93</v>
      </c>
      <c r="H25" s="43" t="s">
        <v>55</v>
      </c>
      <c r="I25" s="43" t="s">
        <v>198</v>
      </c>
      <c r="J25" s="43" t="s">
        <v>93</v>
      </c>
      <c r="K25" s="43" t="s">
        <v>93</v>
      </c>
      <c r="L25" s="43" t="s">
        <v>93</v>
      </c>
      <c r="M25" s="43" t="s">
        <v>93</v>
      </c>
      <c r="N25" s="109" t="s">
        <v>55</v>
      </c>
      <c r="O25" s="44" t="s">
        <v>93</v>
      </c>
      <c r="P25" s="44" t="s">
        <v>93</v>
      </c>
      <c r="Q25" s="110" t="s">
        <v>199</v>
      </c>
      <c r="R25" s="44" t="s">
        <v>199</v>
      </c>
      <c r="S25" s="44" t="s">
        <v>199</v>
      </c>
      <c r="T25" s="44" t="s">
        <v>200</v>
      </c>
      <c r="U25" s="44" t="s">
        <v>200</v>
      </c>
      <c r="V25" s="54" t="s">
        <v>200</v>
      </c>
    </row>
    <row r="26" spans="1:22" x14ac:dyDescent="0.25">
      <c r="A26" s="37" t="s">
        <v>1015</v>
      </c>
      <c r="B26" s="38" t="s">
        <v>1016</v>
      </c>
      <c r="C26" s="39" t="s">
        <v>80</v>
      </c>
      <c r="D26" s="40"/>
      <c r="E26" s="107" t="s">
        <v>93</v>
      </c>
      <c r="F26" s="108" t="s">
        <v>93</v>
      </c>
      <c r="G26" s="43" t="s">
        <v>93</v>
      </c>
      <c r="H26" s="43" t="s">
        <v>55</v>
      </c>
      <c r="I26" s="43" t="s">
        <v>198</v>
      </c>
      <c r="J26" s="43" t="s">
        <v>93</v>
      </c>
      <c r="K26" s="43" t="s">
        <v>93</v>
      </c>
      <c r="L26" s="43" t="s">
        <v>93</v>
      </c>
      <c r="M26" s="43" t="s">
        <v>93</v>
      </c>
      <c r="N26" s="109" t="s">
        <v>55</v>
      </c>
      <c r="O26" s="44" t="s">
        <v>93</v>
      </c>
      <c r="P26" s="44" t="s">
        <v>93</v>
      </c>
      <c r="Q26" s="110" t="s">
        <v>199</v>
      </c>
      <c r="R26" s="44" t="s">
        <v>199</v>
      </c>
      <c r="S26" s="44" t="s">
        <v>199</v>
      </c>
      <c r="T26" s="44" t="s">
        <v>200</v>
      </c>
      <c r="U26" s="44" t="s">
        <v>200</v>
      </c>
      <c r="V26" s="54" t="s">
        <v>200</v>
      </c>
    </row>
    <row r="27" spans="1:22" x14ac:dyDescent="0.25">
      <c r="A27" s="37" t="s">
        <v>1017</v>
      </c>
      <c r="B27" s="38" t="s">
        <v>1018</v>
      </c>
      <c r="C27" s="39" t="s">
        <v>80</v>
      </c>
      <c r="D27" s="40"/>
      <c r="E27" s="107" t="s">
        <v>93</v>
      </c>
      <c r="F27" s="108" t="s">
        <v>93</v>
      </c>
      <c r="G27" s="43" t="s">
        <v>93</v>
      </c>
      <c r="H27" s="43" t="s">
        <v>55</v>
      </c>
      <c r="I27" s="43" t="s">
        <v>198</v>
      </c>
      <c r="J27" s="43" t="s">
        <v>93</v>
      </c>
      <c r="K27" s="43" t="s">
        <v>93</v>
      </c>
      <c r="L27" s="43">
        <v>15.060744977013631</v>
      </c>
      <c r="M27" s="43" t="s">
        <v>93</v>
      </c>
      <c r="N27" s="109">
        <f t="shared" ref="N27:N72" si="0">SUM(L27:M27)</f>
        <v>15.060744977013631</v>
      </c>
      <c r="O27" s="44" t="s">
        <v>93</v>
      </c>
      <c r="P27" s="44" t="s">
        <v>93</v>
      </c>
      <c r="Q27" s="110" t="s">
        <v>199</v>
      </c>
      <c r="R27" s="44" t="s">
        <v>199</v>
      </c>
      <c r="S27" s="44" t="s">
        <v>199</v>
      </c>
      <c r="T27" s="44" t="s">
        <v>200</v>
      </c>
      <c r="U27" s="44" t="s">
        <v>200</v>
      </c>
      <c r="V27" s="54" t="s">
        <v>200</v>
      </c>
    </row>
    <row r="28" spans="1:22" ht="16.5" customHeight="1" x14ac:dyDescent="0.25">
      <c r="A28" s="37" t="s">
        <v>1019</v>
      </c>
      <c r="B28" s="38" t="s">
        <v>1020</v>
      </c>
      <c r="C28" s="39" t="s">
        <v>80</v>
      </c>
      <c r="D28" s="40"/>
      <c r="E28" s="107" t="s">
        <v>93</v>
      </c>
      <c r="F28" s="108" t="s">
        <v>93</v>
      </c>
      <c r="G28" s="43" t="s">
        <v>93</v>
      </c>
      <c r="H28" s="43" t="s">
        <v>55</v>
      </c>
      <c r="I28" s="43" t="s">
        <v>198</v>
      </c>
      <c r="J28" s="43" t="s">
        <v>93</v>
      </c>
      <c r="K28" s="43" t="s">
        <v>93</v>
      </c>
      <c r="L28" s="43" t="s">
        <v>93</v>
      </c>
      <c r="M28" s="43" t="s">
        <v>93</v>
      </c>
      <c r="N28" s="109" t="s">
        <v>55</v>
      </c>
      <c r="O28" s="44" t="s">
        <v>93</v>
      </c>
      <c r="P28" s="44" t="s">
        <v>93</v>
      </c>
      <c r="Q28" s="110" t="s">
        <v>199</v>
      </c>
      <c r="R28" s="44" t="s">
        <v>199</v>
      </c>
      <c r="S28" s="44" t="s">
        <v>199</v>
      </c>
      <c r="T28" s="44" t="s">
        <v>200</v>
      </c>
      <c r="U28" s="44" t="s">
        <v>200</v>
      </c>
      <c r="V28" s="54" t="s">
        <v>200</v>
      </c>
    </row>
    <row r="29" spans="1:22" x14ac:dyDescent="0.25">
      <c r="A29" s="37" t="s">
        <v>1021</v>
      </c>
      <c r="B29" s="38" t="s">
        <v>1022</v>
      </c>
      <c r="C29" s="39" t="s">
        <v>80</v>
      </c>
      <c r="D29" s="40"/>
      <c r="E29" s="112" t="s">
        <v>93</v>
      </c>
      <c r="F29" s="108" t="s">
        <v>93</v>
      </c>
      <c r="G29" s="43" t="s">
        <v>93</v>
      </c>
      <c r="H29" s="43" t="s">
        <v>55</v>
      </c>
      <c r="I29" s="44" t="s">
        <v>198</v>
      </c>
      <c r="J29" s="44" t="s">
        <v>93</v>
      </c>
      <c r="K29" s="43" t="s">
        <v>93</v>
      </c>
      <c r="L29" s="44" t="s">
        <v>93</v>
      </c>
      <c r="M29" s="44" t="s">
        <v>93</v>
      </c>
      <c r="N29" s="109" t="s">
        <v>55</v>
      </c>
      <c r="O29" s="44">
        <v>10.351660730805559</v>
      </c>
      <c r="P29" s="44" t="s">
        <v>93</v>
      </c>
      <c r="Q29" s="110" t="s">
        <v>199</v>
      </c>
      <c r="R29" s="44" t="s">
        <v>199</v>
      </c>
      <c r="S29" s="44" t="s">
        <v>199</v>
      </c>
      <c r="T29" s="44" t="s">
        <v>200</v>
      </c>
      <c r="U29" s="44" t="s">
        <v>200</v>
      </c>
      <c r="V29" s="54" t="s">
        <v>200</v>
      </c>
    </row>
    <row r="30" spans="1:22" x14ac:dyDescent="0.25">
      <c r="A30" s="37" t="s">
        <v>1023</v>
      </c>
      <c r="B30" s="38" t="s">
        <v>1024</v>
      </c>
      <c r="C30" s="39" t="s">
        <v>80</v>
      </c>
      <c r="D30" s="40"/>
      <c r="E30" s="112">
        <v>26.744771215084114</v>
      </c>
      <c r="F30" s="108" t="s">
        <v>93</v>
      </c>
      <c r="G30" s="43" t="s">
        <v>93</v>
      </c>
      <c r="H30" s="43" t="s">
        <v>55</v>
      </c>
      <c r="I30" s="44" t="s">
        <v>198</v>
      </c>
      <c r="J30" s="44" t="s">
        <v>93</v>
      </c>
      <c r="K30" s="43" t="s">
        <v>93</v>
      </c>
      <c r="L30" s="44" t="s">
        <v>93</v>
      </c>
      <c r="M30" s="44" t="s">
        <v>93</v>
      </c>
      <c r="N30" s="109" t="s">
        <v>55</v>
      </c>
      <c r="O30" s="44">
        <v>19.570571770430259</v>
      </c>
      <c r="P30" s="44" t="s">
        <v>93</v>
      </c>
      <c r="Q30" s="110" t="s">
        <v>199</v>
      </c>
      <c r="R30" s="44" t="s">
        <v>199</v>
      </c>
      <c r="S30" s="44" t="s">
        <v>199</v>
      </c>
      <c r="T30" s="44" t="s">
        <v>200</v>
      </c>
      <c r="U30" s="44" t="s">
        <v>200</v>
      </c>
      <c r="V30" s="54" t="s">
        <v>200</v>
      </c>
    </row>
    <row r="31" spans="1:22" x14ac:dyDescent="0.25">
      <c r="A31" s="37" t="s">
        <v>1025</v>
      </c>
      <c r="B31" s="38" t="s">
        <v>1026</v>
      </c>
      <c r="C31" s="39" t="s">
        <v>80</v>
      </c>
      <c r="D31" s="40"/>
      <c r="E31" s="107" t="s">
        <v>93</v>
      </c>
      <c r="F31" s="108" t="s">
        <v>93</v>
      </c>
      <c r="G31" s="43" t="s">
        <v>93</v>
      </c>
      <c r="H31" s="43" t="s">
        <v>55</v>
      </c>
      <c r="I31" s="43" t="s">
        <v>198</v>
      </c>
      <c r="J31" s="43" t="s">
        <v>93</v>
      </c>
      <c r="K31" s="43" t="s">
        <v>93</v>
      </c>
      <c r="L31" s="43">
        <v>17.372343910578245</v>
      </c>
      <c r="M31" s="43" t="s">
        <v>93</v>
      </c>
      <c r="N31" s="109">
        <f t="shared" si="0"/>
        <v>17.372343910578245</v>
      </c>
      <c r="O31" s="44" t="s">
        <v>93</v>
      </c>
      <c r="P31" s="44" t="s">
        <v>93</v>
      </c>
      <c r="Q31" s="110" t="s">
        <v>199</v>
      </c>
      <c r="R31" s="44" t="s">
        <v>199</v>
      </c>
      <c r="S31" s="44" t="s">
        <v>199</v>
      </c>
      <c r="T31" s="44" t="s">
        <v>200</v>
      </c>
      <c r="U31" s="44" t="s">
        <v>200</v>
      </c>
      <c r="V31" s="54" t="s">
        <v>200</v>
      </c>
    </row>
    <row r="32" spans="1:22" x14ac:dyDescent="0.25">
      <c r="A32" s="37" t="s">
        <v>1027</v>
      </c>
      <c r="B32" s="38" t="s">
        <v>1028</v>
      </c>
      <c r="C32" s="39" t="s">
        <v>80</v>
      </c>
      <c r="D32" s="40"/>
      <c r="E32" s="107">
        <v>12.303555974249182</v>
      </c>
      <c r="F32" s="108" t="s">
        <v>93</v>
      </c>
      <c r="G32" s="43" t="s">
        <v>93</v>
      </c>
      <c r="H32" s="43" t="s">
        <v>55</v>
      </c>
      <c r="I32" s="43" t="s">
        <v>198</v>
      </c>
      <c r="J32" s="43" t="s">
        <v>93</v>
      </c>
      <c r="K32" s="43" t="s">
        <v>93</v>
      </c>
      <c r="L32" s="43">
        <v>12.427235720566863</v>
      </c>
      <c r="M32" s="43" t="s">
        <v>93</v>
      </c>
      <c r="N32" s="109">
        <f t="shared" si="0"/>
        <v>12.427235720566863</v>
      </c>
      <c r="O32" s="44" t="s">
        <v>93</v>
      </c>
      <c r="P32" s="44" t="s">
        <v>93</v>
      </c>
      <c r="Q32" s="110" t="s">
        <v>199</v>
      </c>
      <c r="R32" s="44" t="s">
        <v>199</v>
      </c>
      <c r="S32" s="44" t="s">
        <v>199</v>
      </c>
      <c r="T32" s="44" t="s">
        <v>200</v>
      </c>
      <c r="U32" s="44" t="s">
        <v>200</v>
      </c>
      <c r="V32" s="54" t="s">
        <v>200</v>
      </c>
    </row>
    <row r="33" spans="1:22" x14ac:dyDescent="0.25">
      <c r="A33" s="37" t="s">
        <v>1029</v>
      </c>
      <c r="B33" s="38" t="s">
        <v>1030</v>
      </c>
      <c r="C33" s="39" t="s">
        <v>80</v>
      </c>
      <c r="D33" s="40"/>
      <c r="E33" s="112" t="s">
        <v>93</v>
      </c>
      <c r="F33" s="108" t="s">
        <v>93</v>
      </c>
      <c r="G33" s="43" t="s">
        <v>93</v>
      </c>
      <c r="H33" s="43" t="s">
        <v>55</v>
      </c>
      <c r="I33" s="43">
        <v>130.20854901008829</v>
      </c>
      <c r="J33" s="43" t="s">
        <v>93</v>
      </c>
      <c r="K33" s="43" t="s">
        <v>93</v>
      </c>
      <c r="L33" s="43">
        <v>80.440981097265009</v>
      </c>
      <c r="M33" s="43">
        <v>29.129934790038114</v>
      </c>
      <c r="N33" s="109">
        <f t="shared" si="0"/>
        <v>109.57091588730313</v>
      </c>
      <c r="O33" s="44" t="s">
        <v>93</v>
      </c>
      <c r="P33" s="43">
        <v>24.815653370179266</v>
      </c>
      <c r="Q33" s="110" t="s">
        <v>199</v>
      </c>
      <c r="R33" s="44" t="s">
        <v>199</v>
      </c>
      <c r="S33" s="44" t="s">
        <v>199</v>
      </c>
      <c r="T33" s="44" t="s">
        <v>200</v>
      </c>
      <c r="U33" s="44" t="s">
        <v>200</v>
      </c>
      <c r="V33" s="54" t="s">
        <v>200</v>
      </c>
    </row>
    <row r="34" spans="1:22" x14ac:dyDescent="0.25">
      <c r="A34" s="37" t="s">
        <v>1031</v>
      </c>
      <c r="B34" s="38" t="s">
        <v>1032</v>
      </c>
      <c r="C34" s="39" t="s">
        <v>80</v>
      </c>
      <c r="D34" s="40"/>
      <c r="E34" s="112" t="s">
        <v>93</v>
      </c>
      <c r="F34" s="108" t="s">
        <v>93</v>
      </c>
      <c r="G34" s="43" t="s">
        <v>93</v>
      </c>
      <c r="H34" s="43" t="s">
        <v>55</v>
      </c>
      <c r="I34" s="43" t="s">
        <v>198</v>
      </c>
      <c r="J34" s="43" t="s">
        <v>93</v>
      </c>
      <c r="K34" s="43" t="s">
        <v>93</v>
      </c>
      <c r="L34" s="43" t="s">
        <v>93</v>
      </c>
      <c r="M34" s="43" t="s">
        <v>93</v>
      </c>
      <c r="N34" s="109" t="s">
        <v>55</v>
      </c>
      <c r="O34" s="44" t="s">
        <v>93</v>
      </c>
      <c r="P34" s="43">
        <v>26.077853737970095</v>
      </c>
      <c r="Q34" s="110" t="s">
        <v>199</v>
      </c>
      <c r="R34" s="44" t="s">
        <v>199</v>
      </c>
      <c r="S34" s="44" t="s">
        <v>199</v>
      </c>
      <c r="T34" s="44" t="s">
        <v>200</v>
      </c>
      <c r="U34" s="44" t="s">
        <v>200</v>
      </c>
      <c r="V34" s="54" t="s">
        <v>200</v>
      </c>
    </row>
    <row r="35" spans="1:22" x14ac:dyDescent="0.25">
      <c r="A35" s="37" t="s">
        <v>1033</v>
      </c>
      <c r="B35" s="38" t="s">
        <v>1034</v>
      </c>
      <c r="C35" s="39" t="s">
        <v>80</v>
      </c>
      <c r="D35" s="40"/>
      <c r="E35" s="112" t="s">
        <v>93</v>
      </c>
      <c r="F35" s="108" t="s">
        <v>93</v>
      </c>
      <c r="G35" s="43" t="s">
        <v>93</v>
      </c>
      <c r="H35" s="43" t="s">
        <v>55</v>
      </c>
      <c r="I35" s="43" t="s">
        <v>198</v>
      </c>
      <c r="J35" s="43" t="s">
        <v>93</v>
      </c>
      <c r="K35" s="43" t="s">
        <v>93</v>
      </c>
      <c r="L35" s="43" t="s">
        <v>93</v>
      </c>
      <c r="M35" s="43" t="s">
        <v>93</v>
      </c>
      <c r="N35" s="109" t="s">
        <v>55</v>
      </c>
      <c r="O35" s="44" t="s">
        <v>93</v>
      </c>
      <c r="P35" s="43" t="s">
        <v>93</v>
      </c>
      <c r="Q35" s="110" t="s">
        <v>199</v>
      </c>
      <c r="R35" s="44" t="s">
        <v>199</v>
      </c>
      <c r="S35" s="44" t="s">
        <v>199</v>
      </c>
      <c r="T35" s="44" t="s">
        <v>200</v>
      </c>
      <c r="U35" s="44" t="s">
        <v>200</v>
      </c>
      <c r="V35" s="54" t="s">
        <v>200</v>
      </c>
    </row>
    <row r="36" spans="1:22" x14ac:dyDescent="0.25">
      <c r="A36" s="37" t="s">
        <v>1035</v>
      </c>
      <c r="B36" s="38" t="s">
        <v>1036</v>
      </c>
      <c r="C36" s="39" t="s">
        <v>80</v>
      </c>
      <c r="D36" s="40"/>
      <c r="E36" s="112" t="s">
        <v>93</v>
      </c>
      <c r="F36" s="108" t="s">
        <v>93</v>
      </c>
      <c r="G36" s="43" t="s">
        <v>93</v>
      </c>
      <c r="H36" s="43" t="s">
        <v>55</v>
      </c>
      <c r="I36" s="43" t="s">
        <v>198</v>
      </c>
      <c r="J36" s="43" t="s">
        <v>93</v>
      </c>
      <c r="K36" s="43" t="s">
        <v>93</v>
      </c>
      <c r="L36" s="43">
        <v>34.906890697027343</v>
      </c>
      <c r="M36" s="43">
        <v>10.660426749378372</v>
      </c>
      <c r="N36" s="109">
        <f t="shared" si="0"/>
        <v>45.567317446405717</v>
      </c>
      <c r="O36" s="44" t="s">
        <v>93</v>
      </c>
      <c r="P36" s="43" t="s">
        <v>93</v>
      </c>
      <c r="Q36" s="110" t="s">
        <v>199</v>
      </c>
      <c r="R36" s="44" t="s">
        <v>199</v>
      </c>
      <c r="S36" s="44" t="s">
        <v>199</v>
      </c>
      <c r="T36" s="44" t="s">
        <v>200</v>
      </c>
      <c r="U36" s="44" t="s">
        <v>200</v>
      </c>
      <c r="V36" s="54" t="s">
        <v>200</v>
      </c>
    </row>
    <row r="37" spans="1:22" x14ac:dyDescent="0.25">
      <c r="A37" s="37" t="s">
        <v>1037</v>
      </c>
      <c r="B37" s="38" t="s">
        <v>1038</v>
      </c>
      <c r="C37" s="39" t="s">
        <v>80</v>
      </c>
      <c r="D37" s="40"/>
      <c r="E37" s="112" t="s">
        <v>93</v>
      </c>
      <c r="F37" s="108" t="s">
        <v>93</v>
      </c>
      <c r="G37" s="43" t="s">
        <v>93</v>
      </c>
      <c r="H37" s="43" t="s">
        <v>55</v>
      </c>
      <c r="I37" s="43" t="s">
        <v>198</v>
      </c>
      <c r="J37" s="43" t="s">
        <v>93</v>
      </c>
      <c r="K37" s="43" t="s">
        <v>93</v>
      </c>
      <c r="L37" s="43">
        <v>35.647201258694302</v>
      </c>
      <c r="M37" s="43" t="s">
        <v>93</v>
      </c>
      <c r="N37" s="109">
        <f t="shared" si="0"/>
        <v>35.647201258694302</v>
      </c>
      <c r="O37" s="44" t="s">
        <v>93</v>
      </c>
      <c r="P37" s="43" t="s">
        <v>93</v>
      </c>
      <c r="Q37" s="110" t="s">
        <v>199</v>
      </c>
      <c r="R37" s="44" t="s">
        <v>199</v>
      </c>
      <c r="S37" s="44" t="s">
        <v>199</v>
      </c>
      <c r="T37" s="44" t="s">
        <v>200</v>
      </c>
      <c r="U37" s="44" t="s">
        <v>200</v>
      </c>
      <c r="V37" s="54" t="s">
        <v>200</v>
      </c>
    </row>
    <row r="38" spans="1:22" x14ac:dyDescent="0.25">
      <c r="A38" s="47"/>
      <c r="B38" s="47"/>
      <c r="C38" s="48"/>
      <c r="D38" s="49"/>
      <c r="E38" s="114"/>
      <c r="F38" s="115"/>
      <c r="G38" s="51"/>
      <c r="H38" s="51"/>
      <c r="I38" s="51"/>
      <c r="J38" s="51"/>
      <c r="K38" s="51"/>
      <c r="L38" s="51"/>
      <c r="M38" s="51"/>
      <c r="N38" s="115"/>
      <c r="O38" s="52"/>
      <c r="P38" s="51"/>
      <c r="Q38" s="116"/>
      <c r="R38" s="52"/>
      <c r="S38" s="52"/>
      <c r="T38" s="52"/>
      <c r="U38" s="52"/>
      <c r="V38" s="53"/>
    </row>
    <row r="39" spans="1:22" x14ac:dyDescent="0.25">
      <c r="A39" s="37" t="s">
        <v>1039</v>
      </c>
      <c r="B39" s="38" t="s">
        <v>1040</v>
      </c>
      <c r="C39" s="39" t="s">
        <v>102</v>
      </c>
      <c r="D39" s="40"/>
      <c r="E39" s="107">
        <v>31.171438099635733</v>
      </c>
      <c r="F39" s="108" t="s">
        <v>93</v>
      </c>
      <c r="G39" s="43" t="s">
        <v>93</v>
      </c>
      <c r="H39" s="43" t="s">
        <v>55</v>
      </c>
      <c r="I39" s="43" t="s">
        <v>198</v>
      </c>
      <c r="J39" s="43" t="s">
        <v>93</v>
      </c>
      <c r="K39" s="43">
        <v>14.817319367445238</v>
      </c>
      <c r="L39" s="43">
        <v>364.77020495623179</v>
      </c>
      <c r="M39" s="43">
        <v>249.74043990355986</v>
      </c>
      <c r="N39" s="109">
        <f>SUM(L39:M39)</f>
        <v>614.51064485979168</v>
      </c>
      <c r="O39" s="44" t="s">
        <v>93</v>
      </c>
      <c r="P39" s="44">
        <v>22.362578408715748</v>
      </c>
      <c r="Q39" s="110" t="s">
        <v>199</v>
      </c>
      <c r="R39" s="44" t="s">
        <v>199</v>
      </c>
      <c r="S39" s="44" t="s">
        <v>199</v>
      </c>
      <c r="T39" s="44" t="s">
        <v>200</v>
      </c>
      <c r="U39" s="44" t="s">
        <v>200</v>
      </c>
      <c r="V39" s="54" t="s">
        <v>200</v>
      </c>
    </row>
    <row r="40" spans="1:22" x14ac:dyDescent="0.25">
      <c r="A40" s="37" t="s">
        <v>1041</v>
      </c>
      <c r="B40" s="38" t="s">
        <v>1042</v>
      </c>
      <c r="C40" s="39" t="s">
        <v>102</v>
      </c>
      <c r="D40" s="40"/>
      <c r="E40" s="107" t="s">
        <v>93</v>
      </c>
      <c r="F40" s="109" t="s">
        <v>93</v>
      </c>
      <c r="G40" s="43" t="s">
        <v>93</v>
      </c>
      <c r="H40" s="43" t="s">
        <v>55</v>
      </c>
      <c r="I40" s="43">
        <v>58.279132518475251</v>
      </c>
      <c r="J40" s="43" t="s">
        <v>93</v>
      </c>
      <c r="K40" s="43" t="s">
        <v>93</v>
      </c>
      <c r="L40" s="43">
        <v>56.056922677787277</v>
      </c>
      <c r="M40" s="43">
        <v>66.84073938176806</v>
      </c>
      <c r="N40" s="109">
        <f t="shared" si="0"/>
        <v>122.89766205955533</v>
      </c>
      <c r="O40" s="44" t="s">
        <v>93</v>
      </c>
      <c r="P40" s="44" t="s">
        <v>93</v>
      </c>
      <c r="Q40" s="110" t="s">
        <v>199</v>
      </c>
      <c r="R40" s="44" t="s">
        <v>199</v>
      </c>
      <c r="S40" s="44" t="s">
        <v>199</v>
      </c>
      <c r="T40" s="44" t="s">
        <v>200</v>
      </c>
      <c r="U40" s="44" t="s">
        <v>200</v>
      </c>
      <c r="V40" s="54" t="s">
        <v>200</v>
      </c>
    </row>
    <row r="41" spans="1:22" x14ac:dyDescent="0.25">
      <c r="A41" s="37" t="s">
        <v>1043</v>
      </c>
      <c r="B41" s="38" t="s">
        <v>1044</v>
      </c>
      <c r="C41" s="39" t="s">
        <v>102</v>
      </c>
      <c r="D41" s="40"/>
      <c r="E41" s="112" t="s">
        <v>93</v>
      </c>
      <c r="F41" s="109" t="s">
        <v>93</v>
      </c>
      <c r="G41" s="43" t="s">
        <v>93</v>
      </c>
      <c r="H41" s="43" t="s">
        <v>55</v>
      </c>
      <c r="I41" s="43">
        <v>75.788512783337694</v>
      </c>
      <c r="J41" s="43" t="s">
        <v>93</v>
      </c>
      <c r="K41" s="43" t="s">
        <v>93</v>
      </c>
      <c r="L41" s="55">
        <v>116.7472206474426</v>
      </c>
      <c r="M41" s="43">
        <v>92.09445173773814</v>
      </c>
      <c r="N41" s="109">
        <f t="shared" si="0"/>
        <v>208.84167238518074</v>
      </c>
      <c r="O41" s="56" t="s">
        <v>93</v>
      </c>
      <c r="P41" s="43" t="s">
        <v>93</v>
      </c>
      <c r="Q41" s="110" t="s">
        <v>199</v>
      </c>
      <c r="R41" s="44" t="s">
        <v>199</v>
      </c>
      <c r="S41" s="44" t="s">
        <v>199</v>
      </c>
      <c r="T41" s="44" t="s">
        <v>200</v>
      </c>
      <c r="U41" s="44" t="s">
        <v>200</v>
      </c>
      <c r="V41" s="54" t="s">
        <v>200</v>
      </c>
    </row>
    <row r="42" spans="1:22" x14ac:dyDescent="0.25">
      <c r="A42" s="37" t="s">
        <v>1045</v>
      </c>
      <c r="B42" s="38" t="s">
        <v>1046</v>
      </c>
      <c r="C42" s="39" t="s">
        <v>102</v>
      </c>
      <c r="D42" s="40"/>
      <c r="E42" s="112">
        <v>30.934149094453851</v>
      </c>
      <c r="F42" s="109" t="s">
        <v>93</v>
      </c>
      <c r="G42" s="43" t="s">
        <v>93</v>
      </c>
      <c r="H42" s="43" t="s">
        <v>55</v>
      </c>
      <c r="I42" s="43">
        <v>64.975198512581969</v>
      </c>
      <c r="J42" s="43" t="s">
        <v>93</v>
      </c>
      <c r="K42" s="43" t="s">
        <v>93</v>
      </c>
      <c r="L42" s="55">
        <v>230.98653803653272</v>
      </c>
      <c r="M42" s="43">
        <v>99.350481589494009</v>
      </c>
      <c r="N42" s="109">
        <f t="shared" si="0"/>
        <v>330.33701962602674</v>
      </c>
      <c r="O42" s="56" t="s">
        <v>93</v>
      </c>
      <c r="P42" s="43">
        <v>24.316193463189169</v>
      </c>
      <c r="Q42" s="110" t="s">
        <v>199</v>
      </c>
      <c r="R42" s="44" t="s">
        <v>199</v>
      </c>
      <c r="S42" s="44" t="s">
        <v>199</v>
      </c>
      <c r="T42" s="44" t="s">
        <v>200</v>
      </c>
      <c r="U42" s="44" t="s">
        <v>200</v>
      </c>
      <c r="V42" s="54" t="s">
        <v>200</v>
      </c>
    </row>
    <row r="43" spans="1:22" x14ac:dyDescent="0.25">
      <c r="A43" s="37" t="s">
        <v>1047</v>
      </c>
      <c r="B43" s="38" t="s">
        <v>1048</v>
      </c>
      <c r="C43" s="39" t="s">
        <v>102</v>
      </c>
      <c r="D43" s="40"/>
      <c r="E43" s="112" t="s">
        <v>93</v>
      </c>
      <c r="F43" s="109" t="s">
        <v>93</v>
      </c>
      <c r="G43" s="43" t="s">
        <v>93</v>
      </c>
      <c r="H43" s="43" t="s">
        <v>55</v>
      </c>
      <c r="I43" s="43">
        <v>225.23375150184918</v>
      </c>
      <c r="J43" s="43" t="s">
        <v>93</v>
      </c>
      <c r="K43" s="43" t="s">
        <v>93</v>
      </c>
      <c r="L43" s="55">
        <v>50.45113432176111</v>
      </c>
      <c r="M43" s="43">
        <v>31.540282050094174</v>
      </c>
      <c r="N43" s="109">
        <f t="shared" si="0"/>
        <v>81.99141637185528</v>
      </c>
      <c r="O43" s="44" t="s">
        <v>93</v>
      </c>
      <c r="P43" s="43" t="s">
        <v>93</v>
      </c>
      <c r="Q43" s="110" t="s">
        <v>199</v>
      </c>
      <c r="R43" s="44" t="s">
        <v>199</v>
      </c>
      <c r="S43" s="44" t="s">
        <v>199</v>
      </c>
      <c r="T43" s="44" t="s">
        <v>200</v>
      </c>
      <c r="U43" s="44" t="s">
        <v>200</v>
      </c>
      <c r="V43" s="54" t="s">
        <v>200</v>
      </c>
    </row>
    <row r="44" spans="1:22" x14ac:dyDescent="0.25">
      <c r="A44" s="37" t="s">
        <v>1049</v>
      </c>
      <c r="B44" s="38" t="s">
        <v>1050</v>
      </c>
      <c r="C44" s="39" t="s">
        <v>102</v>
      </c>
      <c r="D44" s="40"/>
      <c r="E44" s="112">
        <v>12.87987618216955</v>
      </c>
      <c r="F44" s="109" t="s">
        <v>93</v>
      </c>
      <c r="G44" s="43" t="s">
        <v>93</v>
      </c>
      <c r="H44" s="43" t="s">
        <v>55</v>
      </c>
      <c r="I44" s="43">
        <v>47.957149473429844</v>
      </c>
      <c r="J44" s="43" t="s">
        <v>93</v>
      </c>
      <c r="K44" s="43" t="s">
        <v>93</v>
      </c>
      <c r="L44" s="55">
        <v>106.05259870665219</v>
      </c>
      <c r="M44" s="43">
        <v>47.888944374132606</v>
      </c>
      <c r="N44" s="109">
        <f t="shared" si="0"/>
        <v>153.94154308078481</v>
      </c>
      <c r="O44" s="56" t="s">
        <v>93</v>
      </c>
      <c r="P44" s="43" t="s">
        <v>93</v>
      </c>
      <c r="Q44" s="110" t="s">
        <v>199</v>
      </c>
      <c r="R44" s="44" t="s">
        <v>199</v>
      </c>
      <c r="S44" s="44" t="s">
        <v>199</v>
      </c>
      <c r="T44" s="44" t="s">
        <v>200</v>
      </c>
      <c r="U44" s="44" t="s">
        <v>200</v>
      </c>
      <c r="V44" s="54" t="s">
        <v>200</v>
      </c>
    </row>
    <row r="45" spans="1:22" x14ac:dyDescent="0.25">
      <c r="A45" s="47"/>
      <c r="B45" s="47"/>
      <c r="C45" s="48"/>
      <c r="D45" s="49"/>
      <c r="E45" s="114"/>
      <c r="F45" s="115"/>
      <c r="G45" s="51"/>
      <c r="H45" s="51"/>
      <c r="I45" s="51"/>
      <c r="J45" s="51"/>
      <c r="K45" s="51"/>
      <c r="L45" s="51"/>
      <c r="M45" s="51"/>
      <c r="N45" s="115"/>
      <c r="O45" s="51"/>
      <c r="P45" s="51"/>
      <c r="Q45" s="116"/>
      <c r="R45" s="52"/>
      <c r="S45" s="52"/>
      <c r="T45" s="52"/>
      <c r="U45" s="52"/>
      <c r="V45" s="53"/>
    </row>
    <row r="46" spans="1:22" x14ac:dyDescent="0.25">
      <c r="A46" s="37" t="s">
        <v>1051</v>
      </c>
      <c r="B46" s="38" t="s">
        <v>1052</v>
      </c>
      <c r="C46" s="39" t="s">
        <v>129</v>
      </c>
      <c r="D46" s="40"/>
      <c r="E46" s="107">
        <v>36.264534510431218</v>
      </c>
      <c r="F46" s="108" t="s">
        <v>93</v>
      </c>
      <c r="G46" s="43" t="s">
        <v>93</v>
      </c>
      <c r="H46" s="43" t="s">
        <v>55</v>
      </c>
      <c r="I46" s="43">
        <v>52.657420694574078</v>
      </c>
      <c r="J46" s="43" t="s">
        <v>93</v>
      </c>
      <c r="K46" s="43" t="s">
        <v>93</v>
      </c>
      <c r="L46" s="43" t="s">
        <v>93</v>
      </c>
      <c r="M46" s="43" t="s">
        <v>93</v>
      </c>
      <c r="N46" s="109" t="s">
        <v>55</v>
      </c>
      <c r="O46" s="44" t="s">
        <v>93</v>
      </c>
      <c r="P46" s="44" t="s">
        <v>93</v>
      </c>
      <c r="Q46" s="110" t="s">
        <v>199</v>
      </c>
      <c r="R46" s="44" t="s">
        <v>199</v>
      </c>
      <c r="S46" s="44" t="s">
        <v>199</v>
      </c>
      <c r="T46" s="44" t="s">
        <v>200</v>
      </c>
      <c r="U46" s="44" t="s">
        <v>200</v>
      </c>
      <c r="V46" s="54" t="s">
        <v>200</v>
      </c>
    </row>
    <row r="47" spans="1:22" x14ac:dyDescent="0.25">
      <c r="A47" s="37" t="s">
        <v>1053</v>
      </c>
      <c r="B47" s="38" t="s">
        <v>1054</v>
      </c>
      <c r="C47" s="39" t="s">
        <v>129</v>
      </c>
      <c r="D47" s="40"/>
      <c r="E47" s="107">
        <v>149.84424341336037</v>
      </c>
      <c r="F47" s="108" t="s">
        <v>93</v>
      </c>
      <c r="G47" s="43" t="s">
        <v>93</v>
      </c>
      <c r="H47" s="43">
        <v>52.916496219686508</v>
      </c>
      <c r="I47" s="43">
        <v>73.194672190588975</v>
      </c>
      <c r="J47" s="43" t="s">
        <v>93</v>
      </c>
      <c r="K47" s="43" t="s">
        <v>93</v>
      </c>
      <c r="L47" s="43">
        <v>26.497899127211351</v>
      </c>
      <c r="M47" s="43" t="s">
        <v>93</v>
      </c>
      <c r="N47" s="109">
        <f t="shared" si="0"/>
        <v>26.497899127211351</v>
      </c>
      <c r="O47" s="44" t="s">
        <v>93</v>
      </c>
      <c r="P47" s="44" t="s">
        <v>93</v>
      </c>
      <c r="Q47" s="110">
        <v>9.282347170367979</v>
      </c>
      <c r="R47" s="44" t="s">
        <v>199</v>
      </c>
      <c r="S47" s="44" t="s">
        <v>199</v>
      </c>
      <c r="T47" s="44" t="s">
        <v>200</v>
      </c>
      <c r="U47" s="44" t="s">
        <v>200</v>
      </c>
      <c r="V47" s="54" t="s">
        <v>200</v>
      </c>
    </row>
    <row r="48" spans="1:22" x14ac:dyDescent="0.25">
      <c r="A48" s="37" t="s">
        <v>1055</v>
      </c>
      <c r="B48" s="38" t="s">
        <v>1056</v>
      </c>
      <c r="C48" s="39" t="s">
        <v>129</v>
      </c>
      <c r="D48" s="40"/>
      <c r="E48" s="107">
        <v>264.25227511671267</v>
      </c>
      <c r="F48" s="108" t="s">
        <v>93</v>
      </c>
      <c r="G48" s="43" t="s">
        <v>93</v>
      </c>
      <c r="H48" s="43">
        <v>39.922420555665177</v>
      </c>
      <c r="I48" s="43">
        <v>60.980843160306939</v>
      </c>
      <c r="J48" s="43" t="s">
        <v>93</v>
      </c>
      <c r="K48" s="43" t="s">
        <v>93</v>
      </c>
      <c r="L48" s="43">
        <v>27.705896303705032</v>
      </c>
      <c r="M48" s="43" t="s">
        <v>93</v>
      </c>
      <c r="N48" s="109">
        <f t="shared" si="0"/>
        <v>27.705896303705032</v>
      </c>
      <c r="O48" s="44">
        <v>12.004451588969953</v>
      </c>
      <c r="P48" s="44" t="s">
        <v>93</v>
      </c>
      <c r="Q48" s="110">
        <v>28.656237482007771</v>
      </c>
      <c r="R48" s="44" t="s">
        <v>199</v>
      </c>
      <c r="S48" s="44" t="s">
        <v>199</v>
      </c>
      <c r="T48" s="44" t="s">
        <v>200</v>
      </c>
      <c r="U48" s="44" t="s">
        <v>200</v>
      </c>
      <c r="V48" s="54" t="s">
        <v>200</v>
      </c>
    </row>
    <row r="49" spans="1:22" x14ac:dyDescent="0.25">
      <c r="A49" s="37" t="s">
        <v>1057</v>
      </c>
      <c r="B49" s="38" t="s">
        <v>1058</v>
      </c>
      <c r="C49" s="39" t="s">
        <v>129</v>
      </c>
      <c r="D49" s="40"/>
      <c r="E49" s="107">
        <v>49.09380566476554</v>
      </c>
      <c r="F49" s="108" t="s">
        <v>93</v>
      </c>
      <c r="G49" s="43" t="s">
        <v>93</v>
      </c>
      <c r="H49" s="43" t="s">
        <v>55</v>
      </c>
      <c r="I49" s="43">
        <v>57.37069943708547</v>
      </c>
      <c r="J49" s="43" t="s">
        <v>93</v>
      </c>
      <c r="K49" s="43" t="s">
        <v>93</v>
      </c>
      <c r="L49" s="43" t="s">
        <v>93</v>
      </c>
      <c r="M49" s="43" t="s">
        <v>93</v>
      </c>
      <c r="N49" s="109" t="s">
        <v>55</v>
      </c>
      <c r="O49" s="44" t="s">
        <v>93</v>
      </c>
      <c r="P49" s="44" t="s">
        <v>93</v>
      </c>
      <c r="Q49" s="110">
        <v>2.6934915114867741</v>
      </c>
      <c r="R49" s="44" t="s">
        <v>199</v>
      </c>
      <c r="S49" s="44" t="s">
        <v>199</v>
      </c>
      <c r="T49" s="44" t="s">
        <v>200</v>
      </c>
      <c r="U49" s="44" t="s">
        <v>200</v>
      </c>
      <c r="V49" s="54" t="s">
        <v>200</v>
      </c>
    </row>
    <row r="50" spans="1:22" x14ac:dyDescent="0.25">
      <c r="A50" s="37" t="s">
        <v>1059</v>
      </c>
      <c r="B50" s="38" t="s">
        <v>1060</v>
      </c>
      <c r="C50" s="39" t="s">
        <v>129</v>
      </c>
      <c r="D50" s="40"/>
      <c r="E50" s="107">
        <v>41.508055736608483</v>
      </c>
      <c r="F50" s="108" t="s">
        <v>93</v>
      </c>
      <c r="G50" s="43" t="s">
        <v>93</v>
      </c>
      <c r="H50" s="43" t="s">
        <v>55</v>
      </c>
      <c r="I50" s="43" t="s">
        <v>198</v>
      </c>
      <c r="J50" s="43" t="s">
        <v>93</v>
      </c>
      <c r="K50" s="43" t="s">
        <v>93</v>
      </c>
      <c r="L50" s="43" t="s">
        <v>93</v>
      </c>
      <c r="M50" s="43" t="s">
        <v>93</v>
      </c>
      <c r="N50" s="109" t="s">
        <v>55</v>
      </c>
      <c r="O50" s="44" t="s">
        <v>93</v>
      </c>
      <c r="P50" s="44" t="s">
        <v>93</v>
      </c>
      <c r="Q50" s="110" t="s">
        <v>199</v>
      </c>
      <c r="R50" s="44" t="s">
        <v>199</v>
      </c>
      <c r="S50" s="44" t="s">
        <v>199</v>
      </c>
      <c r="T50" s="44" t="s">
        <v>200</v>
      </c>
      <c r="U50" s="44" t="s">
        <v>200</v>
      </c>
      <c r="V50" s="54" t="s">
        <v>200</v>
      </c>
    </row>
    <row r="51" spans="1:22" x14ac:dyDescent="0.25">
      <c r="A51" s="37" t="s">
        <v>1061</v>
      </c>
      <c r="B51" s="38" t="s">
        <v>1062</v>
      </c>
      <c r="C51" s="39" t="s">
        <v>129</v>
      </c>
      <c r="D51" s="40"/>
      <c r="E51" s="107">
        <v>294.33574810335972</v>
      </c>
      <c r="F51" s="108" t="s">
        <v>93</v>
      </c>
      <c r="G51" s="43" t="s">
        <v>93</v>
      </c>
      <c r="H51" s="43" t="s">
        <v>55</v>
      </c>
      <c r="I51" s="43">
        <v>116.55094982228691</v>
      </c>
      <c r="J51" s="43" t="s">
        <v>93</v>
      </c>
      <c r="K51" s="43" t="s">
        <v>93</v>
      </c>
      <c r="L51" s="43" t="s">
        <v>93</v>
      </c>
      <c r="M51" s="43" t="s">
        <v>93</v>
      </c>
      <c r="N51" s="109" t="s">
        <v>55</v>
      </c>
      <c r="O51" s="44">
        <v>12.143934710028441</v>
      </c>
      <c r="P51" s="44" t="s">
        <v>93</v>
      </c>
      <c r="Q51" s="110">
        <v>20.304044070504823</v>
      </c>
      <c r="R51" s="44" t="s">
        <v>199</v>
      </c>
      <c r="S51" s="44" t="s">
        <v>199</v>
      </c>
      <c r="T51" s="44" t="s">
        <v>200</v>
      </c>
      <c r="U51" s="44" t="s">
        <v>200</v>
      </c>
      <c r="V51" s="54" t="s">
        <v>200</v>
      </c>
    </row>
    <row r="52" spans="1:22" x14ac:dyDescent="0.25">
      <c r="A52" s="37" t="s">
        <v>1063</v>
      </c>
      <c r="B52" s="38" t="s">
        <v>1064</v>
      </c>
      <c r="C52" s="39" t="s">
        <v>129</v>
      </c>
      <c r="D52" s="40"/>
      <c r="E52" s="107">
        <v>343.33223124588238</v>
      </c>
      <c r="F52" s="108" t="s">
        <v>93</v>
      </c>
      <c r="G52" s="43" t="s">
        <v>93</v>
      </c>
      <c r="H52" s="43" t="s">
        <v>55</v>
      </c>
      <c r="I52" s="43">
        <v>100.0845480900322</v>
      </c>
      <c r="J52" s="43" t="s">
        <v>93</v>
      </c>
      <c r="K52" s="43" t="s">
        <v>93</v>
      </c>
      <c r="L52" s="43" t="s">
        <v>93</v>
      </c>
      <c r="M52" s="43" t="s">
        <v>93</v>
      </c>
      <c r="N52" s="109" t="s">
        <v>55</v>
      </c>
      <c r="O52" s="44">
        <v>13.16038085816743</v>
      </c>
      <c r="P52" s="44" t="s">
        <v>93</v>
      </c>
      <c r="Q52" s="110">
        <v>21.555782717555136</v>
      </c>
      <c r="R52" s="44" t="s">
        <v>199</v>
      </c>
      <c r="S52" s="44" t="s">
        <v>199</v>
      </c>
      <c r="T52" s="44" t="s">
        <v>200</v>
      </c>
      <c r="U52" s="44" t="s">
        <v>200</v>
      </c>
      <c r="V52" s="54" t="s">
        <v>200</v>
      </c>
    </row>
    <row r="53" spans="1:22" x14ac:dyDescent="0.25">
      <c r="A53" s="37" t="s">
        <v>1065</v>
      </c>
      <c r="B53" s="38" t="s">
        <v>1066</v>
      </c>
      <c r="C53" s="39" t="s">
        <v>129</v>
      </c>
      <c r="D53" s="40"/>
      <c r="E53" s="112">
        <v>366.04081976923203</v>
      </c>
      <c r="F53" s="110" t="s">
        <v>93</v>
      </c>
      <c r="G53" s="43" t="s">
        <v>93</v>
      </c>
      <c r="H53" s="43">
        <v>27.091203973299578</v>
      </c>
      <c r="I53" s="44">
        <v>268.22049732363917</v>
      </c>
      <c r="J53" s="44" t="s">
        <v>93</v>
      </c>
      <c r="K53" s="44" t="s">
        <v>93</v>
      </c>
      <c r="L53" s="44">
        <v>25.545398698666336</v>
      </c>
      <c r="M53" s="44" t="s">
        <v>93</v>
      </c>
      <c r="N53" s="109">
        <f t="shared" si="0"/>
        <v>25.545398698666336</v>
      </c>
      <c r="O53" s="44">
        <v>32.297761839990109</v>
      </c>
      <c r="P53" s="44" t="s">
        <v>93</v>
      </c>
      <c r="Q53" s="110">
        <v>4.4430179782235273</v>
      </c>
      <c r="R53" s="44" t="s">
        <v>199</v>
      </c>
      <c r="S53" s="44" t="s">
        <v>199</v>
      </c>
      <c r="T53" s="44" t="s">
        <v>200</v>
      </c>
      <c r="U53" s="44" t="s">
        <v>200</v>
      </c>
      <c r="V53" s="54" t="s">
        <v>200</v>
      </c>
    </row>
    <row r="54" spans="1:22" x14ac:dyDescent="0.25">
      <c r="A54" s="37" t="s">
        <v>1067</v>
      </c>
      <c r="B54" s="38" t="s">
        <v>1068</v>
      </c>
      <c r="C54" s="39" t="s">
        <v>129</v>
      </c>
      <c r="D54" s="40"/>
      <c r="E54" s="107">
        <v>388.61964492959117</v>
      </c>
      <c r="F54" s="109" t="s">
        <v>93</v>
      </c>
      <c r="G54" s="43" t="s">
        <v>93</v>
      </c>
      <c r="H54" s="43">
        <v>30.385346532747477</v>
      </c>
      <c r="I54" s="43">
        <v>405.0501913636387</v>
      </c>
      <c r="J54" s="43" t="s">
        <v>93</v>
      </c>
      <c r="K54" s="43" t="s">
        <v>93</v>
      </c>
      <c r="L54" s="43">
        <v>37.899040620401692</v>
      </c>
      <c r="M54" s="43" t="s">
        <v>93</v>
      </c>
      <c r="N54" s="109">
        <f t="shared" si="0"/>
        <v>37.899040620401692</v>
      </c>
      <c r="O54" s="44">
        <v>29.343390626932113</v>
      </c>
      <c r="P54" s="44" t="s">
        <v>93</v>
      </c>
      <c r="Q54" s="110">
        <v>13.963936939510155</v>
      </c>
      <c r="R54" s="44" t="s">
        <v>199</v>
      </c>
      <c r="S54" s="44" t="s">
        <v>199</v>
      </c>
      <c r="T54" s="44" t="s">
        <v>200</v>
      </c>
      <c r="U54" s="44" t="s">
        <v>200</v>
      </c>
      <c r="V54" s="54" t="s">
        <v>200</v>
      </c>
    </row>
    <row r="55" spans="1:22" x14ac:dyDescent="0.25">
      <c r="A55" s="37" t="s">
        <v>1069</v>
      </c>
      <c r="B55" s="38" t="s">
        <v>1070</v>
      </c>
      <c r="C55" s="39" t="s">
        <v>129</v>
      </c>
      <c r="D55" s="40"/>
      <c r="E55" s="107">
        <v>113.48887454883577</v>
      </c>
      <c r="F55" s="109" t="s">
        <v>93</v>
      </c>
      <c r="G55" s="43" t="s">
        <v>93</v>
      </c>
      <c r="H55" s="43">
        <v>25.791796406897447</v>
      </c>
      <c r="I55" s="43">
        <v>53.530202693594653</v>
      </c>
      <c r="J55" s="43" t="s">
        <v>93</v>
      </c>
      <c r="K55" s="43" t="s">
        <v>93</v>
      </c>
      <c r="L55" s="43">
        <v>10.954289440292682</v>
      </c>
      <c r="M55" s="43" t="s">
        <v>93</v>
      </c>
      <c r="N55" s="109">
        <f t="shared" si="0"/>
        <v>10.954289440292682</v>
      </c>
      <c r="O55" s="44" t="s">
        <v>93</v>
      </c>
      <c r="P55" s="44" t="s">
        <v>93</v>
      </c>
      <c r="Q55" s="110">
        <v>5.0459169525925924</v>
      </c>
      <c r="R55" s="44" t="s">
        <v>199</v>
      </c>
      <c r="S55" s="44" t="s">
        <v>199</v>
      </c>
      <c r="T55" s="44" t="s">
        <v>200</v>
      </c>
      <c r="U55" s="44" t="s">
        <v>200</v>
      </c>
      <c r="V55" s="54" t="s">
        <v>200</v>
      </c>
    </row>
    <row r="56" spans="1:22" x14ac:dyDescent="0.25">
      <c r="A56" s="37" t="s">
        <v>1071</v>
      </c>
      <c r="B56" s="38" t="s">
        <v>1072</v>
      </c>
      <c r="C56" s="39" t="s">
        <v>129</v>
      </c>
      <c r="D56" s="40"/>
      <c r="E56" s="107">
        <v>46.037878466337624</v>
      </c>
      <c r="F56" s="109" t="s">
        <v>93</v>
      </c>
      <c r="G56" s="43" t="s">
        <v>93</v>
      </c>
      <c r="H56" s="43">
        <v>28.749825542502656</v>
      </c>
      <c r="I56" s="43">
        <v>79.45259590790657</v>
      </c>
      <c r="J56" s="43" t="s">
        <v>93</v>
      </c>
      <c r="K56" s="43" t="s">
        <v>93</v>
      </c>
      <c r="L56" s="43">
        <v>13.710233441178261</v>
      </c>
      <c r="M56" s="43" t="s">
        <v>93</v>
      </c>
      <c r="N56" s="109">
        <f t="shared" si="0"/>
        <v>13.710233441178261</v>
      </c>
      <c r="O56" s="44" t="s">
        <v>93</v>
      </c>
      <c r="P56" s="44" t="s">
        <v>93</v>
      </c>
      <c r="Q56" s="110" t="s">
        <v>199</v>
      </c>
      <c r="R56" s="44" t="s">
        <v>199</v>
      </c>
      <c r="S56" s="44" t="s">
        <v>199</v>
      </c>
      <c r="T56" s="44" t="s">
        <v>200</v>
      </c>
      <c r="U56" s="44" t="s">
        <v>200</v>
      </c>
      <c r="V56" s="54" t="s">
        <v>200</v>
      </c>
    </row>
    <row r="57" spans="1:22" x14ac:dyDescent="0.25">
      <c r="A57" s="37" t="s">
        <v>1073</v>
      </c>
      <c r="B57" s="38" t="s">
        <v>1074</v>
      </c>
      <c r="C57" s="39" t="s">
        <v>129</v>
      </c>
      <c r="D57" s="40"/>
      <c r="E57" s="112">
        <v>36.865771425620856</v>
      </c>
      <c r="F57" s="109" t="s">
        <v>93</v>
      </c>
      <c r="G57" s="43" t="s">
        <v>93</v>
      </c>
      <c r="H57" s="43">
        <v>23.408971687352913</v>
      </c>
      <c r="I57" s="43">
        <v>82.740245402750929</v>
      </c>
      <c r="J57" s="43" t="s">
        <v>93</v>
      </c>
      <c r="K57" s="43" t="s">
        <v>93</v>
      </c>
      <c r="L57" s="43">
        <v>10.785383640393567</v>
      </c>
      <c r="M57" s="43" t="s">
        <v>93</v>
      </c>
      <c r="N57" s="109">
        <f t="shared" si="0"/>
        <v>10.785383640393567</v>
      </c>
      <c r="O57" s="44" t="s">
        <v>93</v>
      </c>
      <c r="P57" s="43" t="s">
        <v>93</v>
      </c>
      <c r="Q57" s="110" t="s">
        <v>199</v>
      </c>
      <c r="R57" s="44" t="s">
        <v>199</v>
      </c>
      <c r="S57" s="44" t="s">
        <v>199</v>
      </c>
      <c r="T57" s="44" t="s">
        <v>200</v>
      </c>
      <c r="U57" s="44" t="s">
        <v>200</v>
      </c>
      <c r="V57" s="54" t="s">
        <v>200</v>
      </c>
    </row>
    <row r="58" spans="1:22" x14ac:dyDescent="0.25">
      <c r="A58" s="37" t="s">
        <v>1075</v>
      </c>
      <c r="B58" s="38" t="s">
        <v>1076</v>
      </c>
      <c r="C58" s="39" t="s">
        <v>129</v>
      </c>
      <c r="D58" s="40"/>
      <c r="E58" s="112">
        <v>132.80198840726555</v>
      </c>
      <c r="F58" s="109" t="s">
        <v>93</v>
      </c>
      <c r="G58" s="43" t="s">
        <v>93</v>
      </c>
      <c r="H58" s="43" t="s">
        <v>55</v>
      </c>
      <c r="I58" s="43">
        <v>116.57910408031984</v>
      </c>
      <c r="J58" s="43" t="s">
        <v>93</v>
      </c>
      <c r="K58" s="43" t="s">
        <v>93</v>
      </c>
      <c r="L58" s="43" t="s">
        <v>93</v>
      </c>
      <c r="M58" s="43" t="s">
        <v>93</v>
      </c>
      <c r="N58" s="109" t="s">
        <v>55</v>
      </c>
      <c r="O58" s="44" t="s">
        <v>93</v>
      </c>
      <c r="P58" s="43" t="s">
        <v>93</v>
      </c>
      <c r="Q58" s="110">
        <v>20.548285757734153</v>
      </c>
      <c r="R58" s="44" t="s">
        <v>199</v>
      </c>
      <c r="S58" s="44" t="s">
        <v>199</v>
      </c>
      <c r="T58" s="44" t="s">
        <v>200</v>
      </c>
      <c r="U58" s="44" t="s">
        <v>200</v>
      </c>
      <c r="V58" s="54" t="s">
        <v>200</v>
      </c>
    </row>
    <row r="59" spans="1:22" x14ac:dyDescent="0.25">
      <c r="A59" s="37" t="s">
        <v>1077</v>
      </c>
      <c r="B59" s="38" t="s">
        <v>1078</v>
      </c>
      <c r="C59" s="39" t="s">
        <v>129</v>
      </c>
      <c r="D59" s="40"/>
      <c r="E59" s="112">
        <v>116.46261828403632</v>
      </c>
      <c r="F59" s="109" t="s">
        <v>93</v>
      </c>
      <c r="G59" s="43" t="s">
        <v>93</v>
      </c>
      <c r="H59" s="43" t="s">
        <v>55</v>
      </c>
      <c r="I59" s="43">
        <v>94.501046826503227</v>
      </c>
      <c r="J59" s="43" t="s">
        <v>93</v>
      </c>
      <c r="K59" s="43" t="s">
        <v>93</v>
      </c>
      <c r="L59" s="43" t="s">
        <v>93</v>
      </c>
      <c r="M59" s="43" t="s">
        <v>93</v>
      </c>
      <c r="N59" s="109" t="s">
        <v>55</v>
      </c>
      <c r="O59" s="44" t="s">
        <v>93</v>
      </c>
      <c r="P59" s="43" t="s">
        <v>93</v>
      </c>
      <c r="Q59" s="110">
        <v>22.624340099183449</v>
      </c>
      <c r="R59" s="44" t="s">
        <v>199</v>
      </c>
      <c r="S59" s="44" t="s">
        <v>199</v>
      </c>
      <c r="T59" s="44" t="s">
        <v>200</v>
      </c>
      <c r="U59" s="44" t="s">
        <v>200</v>
      </c>
      <c r="V59" s="54" t="s">
        <v>200</v>
      </c>
    </row>
    <row r="60" spans="1:22" x14ac:dyDescent="0.25">
      <c r="A60" s="37" t="s">
        <v>1079</v>
      </c>
      <c r="B60" s="38" t="s">
        <v>1080</v>
      </c>
      <c r="C60" s="39" t="s">
        <v>129</v>
      </c>
      <c r="D60" s="40"/>
      <c r="E60" s="112">
        <v>99.015934129954218</v>
      </c>
      <c r="F60" s="109" t="s">
        <v>93</v>
      </c>
      <c r="G60" s="43" t="s">
        <v>93</v>
      </c>
      <c r="H60" s="43" t="s">
        <v>55</v>
      </c>
      <c r="I60" s="43">
        <v>87.289717553070787</v>
      </c>
      <c r="J60" s="43" t="s">
        <v>93</v>
      </c>
      <c r="K60" s="43" t="s">
        <v>93</v>
      </c>
      <c r="L60" s="43" t="s">
        <v>93</v>
      </c>
      <c r="M60" s="43" t="s">
        <v>93</v>
      </c>
      <c r="N60" s="109" t="s">
        <v>55</v>
      </c>
      <c r="O60" s="44" t="s">
        <v>93</v>
      </c>
      <c r="P60" s="43" t="s">
        <v>93</v>
      </c>
      <c r="Q60" s="110">
        <v>11.315368452638776</v>
      </c>
      <c r="R60" s="44" t="s">
        <v>199</v>
      </c>
      <c r="S60" s="44" t="s">
        <v>199</v>
      </c>
      <c r="T60" s="44" t="s">
        <v>200</v>
      </c>
      <c r="U60" s="44" t="s">
        <v>200</v>
      </c>
      <c r="V60" s="54" t="s">
        <v>200</v>
      </c>
    </row>
    <row r="61" spans="1:22" x14ac:dyDescent="0.25">
      <c r="A61" s="37" t="s">
        <v>1081</v>
      </c>
      <c r="B61" s="38" t="s">
        <v>1082</v>
      </c>
      <c r="C61" s="39" t="s">
        <v>129</v>
      </c>
      <c r="D61" s="40"/>
      <c r="E61" s="112">
        <v>167.49206078007785</v>
      </c>
      <c r="F61" s="109" t="s">
        <v>93</v>
      </c>
      <c r="G61" s="43" t="s">
        <v>93</v>
      </c>
      <c r="H61" s="43" t="s">
        <v>55</v>
      </c>
      <c r="I61" s="43">
        <v>98.717786836434001</v>
      </c>
      <c r="J61" s="43" t="s">
        <v>93</v>
      </c>
      <c r="K61" s="43" t="s">
        <v>93</v>
      </c>
      <c r="L61" s="43" t="s">
        <v>93</v>
      </c>
      <c r="M61" s="43" t="s">
        <v>93</v>
      </c>
      <c r="N61" s="109" t="s">
        <v>55</v>
      </c>
      <c r="O61" s="44" t="s">
        <v>93</v>
      </c>
      <c r="P61" s="43" t="s">
        <v>93</v>
      </c>
      <c r="Q61" s="110">
        <v>35.542980770134747</v>
      </c>
      <c r="R61" s="44" t="s">
        <v>199</v>
      </c>
      <c r="S61" s="44" t="s">
        <v>199</v>
      </c>
      <c r="T61" s="44" t="s">
        <v>200</v>
      </c>
      <c r="U61" s="44" t="s">
        <v>200</v>
      </c>
      <c r="V61" s="54" t="s">
        <v>200</v>
      </c>
    </row>
    <row r="62" spans="1:22" x14ac:dyDescent="0.25">
      <c r="A62" s="37" t="s">
        <v>1083</v>
      </c>
      <c r="B62" s="38" t="s">
        <v>1084</v>
      </c>
      <c r="C62" s="39" t="s">
        <v>129</v>
      </c>
      <c r="D62" s="40"/>
      <c r="E62" s="112">
        <v>44.858113224481691</v>
      </c>
      <c r="F62" s="109" t="s">
        <v>93</v>
      </c>
      <c r="G62" s="43" t="s">
        <v>93</v>
      </c>
      <c r="H62" s="43">
        <v>27.066948365393408</v>
      </c>
      <c r="I62" s="43">
        <v>84.384710019673847</v>
      </c>
      <c r="J62" s="43" t="s">
        <v>93</v>
      </c>
      <c r="K62" s="43" t="s">
        <v>93</v>
      </c>
      <c r="L62" s="43" t="s">
        <v>93</v>
      </c>
      <c r="M62" s="43" t="s">
        <v>93</v>
      </c>
      <c r="N62" s="109" t="s">
        <v>55</v>
      </c>
      <c r="O62" s="44" t="s">
        <v>93</v>
      </c>
      <c r="P62" s="43" t="s">
        <v>93</v>
      </c>
      <c r="Q62" s="110" t="s">
        <v>199</v>
      </c>
      <c r="R62" s="44" t="s">
        <v>199</v>
      </c>
      <c r="S62" s="44" t="s">
        <v>199</v>
      </c>
      <c r="T62" s="44" t="s">
        <v>200</v>
      </c>
      <c r="U62" s="44" t="s">
        <v>200</v>
      </c>
      <c r="V62" s="54" t="s">
        <v>200</v>
      </c>
    </row>
    <row r="63" spans="1:22" x14ac:dyDescent="0.25">
      <c r="A63" s="37" t="s">
        <v>1085</v>
      </c>
      <c r="B63" s="38" t="s">
        <v>1086</v>
      </c>
      <c r="C63" s="39" t="s">
        <v>129</v>
      </c>
      <c r="D63" s="40"/>
      <c r="E63" s="112">
        <v>205.37214915974164</v>
      </c>
      <c r="F63" s="109" t="s">
        <v>93</v>
      </c>
      <c r="G63" s="43" t="s">
        <v>93</v>
      </c>
      <c r="H63" s="43" t="s">
        <v>55</v>
      </c>
      <c r="I63" s="43">
        <v>170.80676452973006</v>
      </c>
      <c r="J63" s="43" t="s">
        <v>93</v>
      </c>
      <c r="K63" s="43" t="s">
        <v>93</v>
      </c>
      <c r="L63" s="43">
        <v>21.259681282238759</v>
      </c>
      <c r="M63" s="43" t="s">
        <v>93</v>
      </c>
      <c r="N63" s="109">
        <f t="shared" si="0"/>
        <v>21.259681282238759</v>
      </c>
      <c r="O63" s="44">
        <v>12.321998268826514</v>
      </c>
      <c r="P63" s="43" t="s">
        <v>93</v>
      </c>
      <c r="Q63" s="110">
        <v>10.903937515222704</v>
      </c>
      <c r="R63" s="44" t="s">
        <v>199</v>
      </c>
      <c r="S63" s="44" t="s">
        <v>199</v>
      </c>
      <c r="T63" s="44" t="s">
        <v>200</v>
      </c>
      <c r="U63" s="44" t="s">
        <v>200</v>
      </c>
      <c r="V63" s="54" t="s">
        <v>200</v>
      </c>
    </row>
    <row r="64" spans="1:22" x14ac:dyDescent="0.25">
      <c r="A64" s="37" t="s">
        <v>1087</v>
      </c>
      <c r="B64" s="38" t="s">
        <v>1088</v>
      </c>
      <c r="C64" s="39" t="s">
        <v>129</v>
      </c>
      <c r="D64" s="40"/>
      <c r="E64" s="112">
        <v>546.27131734955083</v>
      </c>
      <c r="F64" s="109" t="s">
        <v>93</v>
      </c>
      <c r="G64" s="43" t="s">
        <v>93</v>
      </c>
      <c r="H64" s="43">
        <v>54.606303570483234</v>
      </c>
      <c r="I64" s="43">
        <v>86.053489677625208</v>
      </c>
      <c r="J64" s="43" t="s">
        <v>93</v>
      </c>
      <c r="K64" s="43" t="s">
        <v>93</v>
      </c>
      <c r="L64" s="55">
        <v>13.199239945280935</v>
      </c>
      <c r="M64" s="43" t="s">
        <v>93</v>
      </c>
      <c r="N64" s="109">
        <f t="shared" si="0"/>
        <v>13.199239945280935</v>
      </c>
      <c r="O64" s="44">
        <v>19.472734017559045</v>
      </c>
      <c r="P64" s="43" t="s">
        <v>93</v>
      </c>
      <c r="Q64" s="110">
        <v>28.432349268714219</v>
      </c>
      <c r="R64" s="44">
        <v>2.6741182187891654</v>
      </c>
      <c r="S64" s="44" t="s">
        <v>199</v>
      </c>
      <c r="T64" s="44" t="s">
        <v>200</v>
      </c>
      <c r="U64" s="44" t="s">
        <v>200</v>
      </c>
      <c r="V64" s="54" t="s">
        <v>200</v>
      </c>
    </row>
    <row r="65" spans="1:22" x14ac:dyDescent="0.25">
      <c r="A65" s="113" t="s">
        <v>1089</v>
      </c>
      <c r="B65" s="38" t="s">
        <v>1090</v>
      </c>
      <c r="C65" s="39" t="s">
        <v>129</v>
      </c>
      <c r="D65" s="40"/>
      <c r="E65" s="112">
        <v>167.85972364188444</v>
      </c>
      <c r="F65" s="109" t="s">
        <v>93</v>
      </c>
      <c r="G65" s="43" t="s">
        <v>93</v>
      </c>
      <c r="H65" s="43">
        <v>42.289074869938929</v>
      </c>
      <c r="I65" s="43">
        <v>101.53705185673067</v>
      </c>
      <c r="J65" s="43" t="s">
        <v>93</v>
      </c>
      <c r="K65" s="43" t="s">
        <v>93</v>
      </c>
      <c r="L65" s="55">
        <v>10.978876993442553</v>
      </c>
      <c r="M65" s="43" t="s">
        <v>93</v>
      </c>
      <c r="N65" s="109">
        <f t="shared" si="0"/>
        <v>10.978876993442553</v>
      </c>
      <c r="O65" s="44">
        <v>18.14319277853345</v>
      </c>
      <c r="P65" s="43" t="s">
        <v>93</v>
      </c>
      <c r="Q65" s="110">
        <v>4.8098166549375732</v>
      </c>
      <c r="R65" s="44" t="s">
        <v>199</v>
      </c>
      <c r="S65" s="44" t="s">
        <v>199</v>
      </c>
      <c r="T65" s="44" t="s">
        <v>200</v>
      </c>
      <c r="U65" s="44" t="s">
        <v>200</v>
      </c>
      <c r="V65" s="54" t="s">
        <v>200</v>
      </c>
    </row>
    <row r="66" spans="1:22" x14ac:dyDescent="0.25">
      <c r="A66" s="47"/>
      <c r="B66" s="47"/>
      <c r="C66" s="48"/>
      <c r="D66" s="49"/>
      <c r="E66" s="114"/>
      <c r="F66" s="115"/>
      <c r="G66" s="51"/>
      <c r="H66" s="51"/>
      <c r="I66" s="51"/>
      <c r="J66" s="51"/>
      <c r="K66" s="51"/>
      <c r="L66" s="51"/>
      <c r="M66" s="51"/>
      <c r="N66" s="115"/>
      <c r="O66" s="52"/>
      <c r="P66" s="51"/>
      <c r="Q66" s="116"/>
      <c r="R66" s="52"/>
      <c r="S66" s="52"/>
      <c r="T66" s="52"/>
      <c r="U66" s="52"/>
      <c r="V66" s="53"/>
    </row>
    <row r="67" spans="1:22" x14ac:dyDescent="0.25">
      <c r="A67" s="37" t="s">
        <v>1091</v>
      </c>
      <c r="B67" s="38" t="s">
        <v>1092</v>
      </c>
      <c r="C67" s="39" t="s">
        <v>172</v>
      </c>
      <c r="D67" s="40"/>
      <c r="E67" s="162">
        <v>77.633479735181197</v>
      </c>
      <c r="F67" s="163">
        <v>21.072184579166802</v>
      </c>
      <c r="G67" s="43" t="s">
        <v>93</v>
      </c>
      <c r="H67" s="43" t="s">
        <v>55</v>
      </c>
      <c r="I67" s="43">
        <v>539.48891873501486</v>
      </c>
      <c r="J67" s="43" t="s">
        <v>93</v>
      </c>
      <c r="K67" s="43">
        <v>24.588762434329638</v>
      </c>
      <c r="L67" s="55">
        <v>607.78820391734666</v>
      </c>
      <c r="M67" s="43">
        <v>197.40178312324056</v>
      </c>
      <c r="N67" s="109">
        <f t="shared" si="0"/>
        <v>805.1899870405872</v>
      </c>
      <c r="O67" s="44">
        <v>11.066743465120341</v>
      </c>
      <c r="P67" s="43">
        <v>134.33501153765476</v>
      </c>
      <c r="Q67" s="110">
        <v>3.2204042207435535</v>
      </c>
      <c r="R67" s="44" t="s">
        <v>199</v>
      </c>
      <c r="S67" s="44" t="s">
        <v>199</v>
      </c>
      <c r="T67" s="44" t="s">
        <v>200</v>
      </c>
      <c r="U67" s="44" t="s">
        <v>200</v>
      </c>
      <c r="V67" s="54">
        <v>5.2702457474140649</v>
      </c>
    </row>
    <row r="68" spans="1:22" x14ac:dyDescent="0.25">
      <c r="A68" s="37" t="s">
        <v>1093</v>
      </c>
      <c r="B68" s="38" t="s">
        <v>1094</v>
      </c>
      <c r="C68" s="39" t="s">
        <v>172</v>
      </c>
      <c r="D68" s="40"/>
      <c r="E68" s="162">
        <v>97.875493143234536</v>
      </c>
      <c r="F68" s="163">
        <v>22.110977428342913</v>
      </c>
      <c r="G68" s="43" t="s">
        <v>93</v>
      </c>
      <c r="H68" s="43" t="s">
        <v>55</v>
      </c>
      <c r="I68" s="43">
        <v>527.95699307799441</v>
      </c>
      <c r="J68" s="43" t="s">
        <v>93</v>
      </c>
      <c r="K68" s="43">
        <v>21.385524531377722</v>
      </c>
      <c r="L68" s="55">
        <v>504.34676225547167</v>
      </c>
      <c r="M68" s="43">
        <v>192.25872868269602</v>
      </c>
      <c r="N68" s="109">
        <f t="shared" si="0"/>
        <v>696.60549093816769</v>
      </c>
      <c r="O68" s="44">
        <v>15.763314069002114</v>
      </c>
      <c r="P68" s="43">
        <v>103.42983008181253</v>
      </c>
      <c r="Q68" s="110">
        <v>3.3549437443054657</v>
      </c>
      <c r="R68" s="44" t="s">
        <v>199</v>
      </c>
      <c r="S68" s="44" t="s">
        <v>199</v>
      </c>
      <c r="T68" s="44" t="s">
        <v>200</v>
      </c>
      <c r="U68" s="44" t="s">
        <v>200</v>
      </c>
      <c r="V68" s="54">
        <v>5.6790288535926114</v>
      </c>
    </row>
    <row r="69" spans="1:22" x14ac:dyDescent="0.25">
      <c r="A69" s="37" t="s">
        <v>1095</v>
      </c>
      <c r="B69" s="38" t="s">
        <v>1096</v>
      </c>
      <c r="C69" s="39" t="s">
        <v>172</v>
      </c>
      <c r="D69" s="40"/>
      <c r="E69" s="162">
        <v>133.27946910517286</v>
      </c>
      <c r="F69" s="163">
        <v>28.394768720427265</v>
      </c>
      <c r="G69" s="43" t="s">
        <v>93</v>
      </c>
      <c r="H69" s="43" t="s">
        <v>55</v>
      </c>
      <c r="I69" s="43">
        <v>975.16913134710092</v>
      </c>
      <c r="J69" s="43" t="s">
        <v>93</v>
      </c>
      <c r="K69" s="43">
        <v>17.602349728183853</v>
      </c>
      <c r="L69" s="55">
        <v>426.32280796192759</v>
      </c>
      <c r="M69" s="43">
        <v>165.18779138856118</v>
      </c>
      <c r="N69" s="109">
        <f t="shared" si="0"/>
        <v>591.51059935048875</v>
      </c>
      <c r="O69" s="44">
        <v>24.748733149103334</v>
      </c>
      <c r="P69" s="43">
        <v>97.713446612125082</v>
      </c>
      <c r="Q69" s="110" t="s">
        <v>199</v>
      </c>
      <c r="R69" s="44" t="s">
        <v>199</v>
      </c>
      <c r="S69" s="44" t="s">
        <v>199</v>
      </c>
      <c r="T69" s="44" t="s">
        <v>200</v>
      </c>
      <c r="U69" s="44" t="s">
        <v>200</v>
      </c>
      <c r="V69" s="54">
        <v>7.0830269051871522</v>
      </c>
    </row>
    <row r="70" spans="1:22" x14ac:dyDescent="0.25">
      <c r="A70" s="37" t="s">
        <v>1097</v>
      </c>
      <c r="B70" s="38" t="s">
        <v>1098</v>
      </c>
      <c r="C70" s="39" t="s">
        <v>172</v>
      </c>
      <c r="D70" s="40"/>
      <c r="E70" s="162">
        <v>104.24912869883778</v>
      </c>
      <c r="F70" s="163">
        <v>20.714945199973112</v>
      </c>
      <c r="G70" s="43" t="s">
        <v>93</v>
      </c>
      <c r="H70" s="43" t="s">
        <v>55</v>
      </c>
      <c r="I70" s="43">
        <v>967.54886907327727</v>
      </c>
      <c r="J70" s="43" t="s">
        <v>93</v>
      </c>
      <c r="K70" s="43">
        <v>16.117373982006963</v>
      </c>
      <c r="L70" s="55">
        <v>398.6346786723596</v>
      </c>
      <c r="M70" s="43">
        <v>157.76552501308007</v>
      </c>
      <c r="N70" s="109">
        <f t="shared" si="0"/>
        <v>556.40020368543969</v>
      </c>
      <c r="O70" s="44">
        <v>19.508533041671789</v>
      </c>
      <c r="P70" s="43">
        <v>78.723515838053316</v>
      </c>
      <c r="Q70" s="110" t="s">
        <v>199</v>
      </c>
      <c r="R70" s="44" t="s">
        <v>199</v>
      </c>
      <c r="S70" s="44" t="s">
        <v>199</v>
      </c>
      <c r="T70" s="44" t="s">
        <v>200</v>
      </c>
      <c r="U70" s="44" t="s">
        <v>200</v>
      </c>
      <c r="V70" s="54" t="s">
        <v>200</v>
      </c>
    </row>
    <row r="71" spans="1:22" x14ac:dyDescent="0.25">
      <c r="A71" s="37" t="s">
        <v>1099</v>
      </c>
      <c r="B71" s="38" t="s">
        <v>1100</v>
      </c>
      <c r="C71" s="39" t="s">
        <v>172</v>
      </c>
      <c r="D71" s="40"/>
      <c r="E71" s="162">
        <v>30.955194442070216</v>
      </c>
      <c r="F71" s="163">
        <v>12.130334754150988</v>
      </c>
      <c r="G71" s="43" t="s">
        <v>93</v>
      </c>
      <c r="H71" s="43" t="s">
        <v>55</v>
      </c>
      <c r="I71" s="43">
        <v>242.85444550924643</v>
      </c>
      <c r="J71" s="43" t="s">
        <v>93</v>
      </c>
      <c r="K71" s="43">
        <v>22.364577941317688</v>
      </c>
      <c r="L71" s="55">
        <v>461.20456575196664</v>
      </c>
      <c r="M71" s="43">
        <v>414.15568542638852</v>
      </c>
      <c r="N71" s="109">
        <f t="shared" si="0"/>
        <v>875.36025117835516</v>
      </c>
      <c r="O71" s="44">
        <v>12.266611440812335</v>
      </c>
      <c r="P71" s="43">
        <v>43.476505139500759</v>
      </c>
      <c r="Q71" s="110" t="s">
        <v>199</v>
      </c>
      <c r="R71" s="44" t="s">
        <v>199</v>
      </c>
      <c r="S71" s="44" t="s">
        <v>199</v>
      </c>
      <c r="T71" s="44" t="s">
        <v>200</v>
      </c>
      <c r="U71" s="44" t="s">
        <v>200</v>
      </c>
      <c r="V71" s="54">
        <v>8.4163475038442801</v>
      </c>
    </row>
    <row r="72" spans="1:22" x14ac:dyDescent="0.25">
      <c r="A72" s="37" t="s">
        <v>1101</v>
      </c>
      <c r="B72" s="38" t="s">
        <v>1102</v>
      </c>
      <c r="C72" s="39" t="s">
        <v>172</v>
      </c>
      <c r="D72" s="40"/>
      <c r="E72" s="162" t="s">
        <v>93</v>
      </c>
      <c r="F72" s="163">
        <v>16.907135595940861</v>
      </c>
      <c r="G72" s="43" t="s">
        <v>93</v>
      </c>
      <c r="H72" s="43" t="s">
        <v>55</v>
      </c>
      <c r="I72" s="43">
        <v>242.3200652656403</v>
      </c>
      <c r="J72" s="43" t="s">
        <v>93</v>
      </c>
      <c r="K72" s="43">
        <v>37.198408218427275</v>
      </c>
      <c r="L72" s="43">
        <v>475.61139725222966</v>
      </c>
      <c r="M72" s="43">
        <v>619.35254282524852</v>
      </c>
      <c r="N72" s="109">
        <f t="shared" si="0"/>
        <v>1094.9639400774781</v>
      </c>
      <c r="O72" s="44" t="s">
        <v>93</v>
      </c>
      <c r="P72" s="43">
        <v>42.654185022026454</v>
      </c>
      <c r="Q72" s="110" t="s">
        <v>199</v>
      </c>
      <c r="R72" s="44" t="s">
        <v>199</v>
      </c>
      <c r="S72" s="44" t="s">
        <v>199</v>
      </c>
      <c r="T72" s="44" t="s">
        <v>200</v>
      </c>
      <c r="U72" s="44" t="s">
        <v>200</v>
      </c>
      <c r="V72" s="54">
        <v>8.1966743393090802</v>
      </c>
    </row>
    <row r="73" spans="1:22" x14ac:dyDescent="0.25">
      <c r="A73" s="69"/>
      <c r="B73" s="69"/>
      <c r="C73" s="2"/>
      <c r="D73" s="69"/>
      <c r="E73" s="117"/>
      <c r="F73" s="118"/>
      <c r="G73" s="71"/>
      <c r="H73" s="71"/>
      <c r="I73" s="71"/>
      <c r="J73" s="71"/>
      <c r="K73" s="71"/>
      <c r="L73" s="71"/>
      <c r="M73" s="71"/>
      <c r="N73" s="118"/>
      <c r="O73" s="70"/>
      <c r="P73" s="71"/>
      <c r="Q73" s="117"/>
      <c r="R73" s="70"/>
      <c r="S73" s="70"/>
      <c r="T73" s="70"/>
      <c r="U73" s="70"/>
      <c r="V73" s="70"/>
    </row>
    <row r="74" spans="1:22" ht="19.899999999999999" customHeight="1" x14ac:dyDescent="0.25">
      <c r="A74" s="260" t="s">
        <v>320</v>
      </c>
      <c r="B74" s="260"/>
    </row>
    <row r="75" spans="1:22" s="5" customFormat="1" x14ac:dyDescent="0.25">
      <c r="A75" s="4" t="s">
        <v>321</v>
      </c>
      <c r="E75" s="120"/>
      <c r="F75" s="120"/>
      <c r="N75" s="120"/>
      <c r="O75" s="72"/>
      <c r="P75" s="72"/>
      <c r="Q75" s="121"/>
      <c r="R75" s="72"/>
      <c r="S75" s="72"/>
      <c r="T75" s="72"/>
      <c r="U75" s="72"/>
      <c r="V75" s="72"/>
    </row>
    <row r="76" spans="1:22" ht="31.5" x14ac:dyDescent="0.25">
      <c r="A76" s="73" t="s">
        <v>322</v>
      </c>
      <c r="B76" s="73" t="s">
        <v>323</v>
      </c>
      <c r="C76" s="74" t="s">
        <v>324</v>
      </c>
    </row>
    <row r="77" spans="1:22" x14ac:dyDescent="0.25">
      <c r="A77" s="255" t="s">
        <v>8</v>
      </c>
      <c r="B77" s="75" t="s">
        <v>325</v>
      </c>
      <c r="C77" s="76"/>
    </row>
    <row r="78" spans="1:22" ht="28.9" customHeight="1" x14ac:dyDescent="0.25">
      <c r="A78" s="256"/>
      <c r="B78" s="78" t="s">
        <v>326</v>
      </c>
      <c r="C78" s="79">
        <v>8</v>
      </c>
    </row>
    <row r="79" spans="1:22" x14ac:dyDescent="0.25">
      <c r="A79" s="256"/>
      <c r="B79" s="80" t="s">
        <v>327</v>
      </c>
      <c r="C79" s="79">
        <v>12</v>
      </c>
    </row>
    <row r="80" spans="1:22" ht="34.9" customHeight="1" x14ac:dyDescent="0.25">
      <c r="A80" s="256"/>
      <c r="B80" s="81" t="s">
        <v>328</v>
      </c>
      <c r="C80" s="79">
        <v>5</v>
      </c>
    </row>
    <row r="81" spans="1:22" ht="33.6" customHeight="1" x14ac:dyDescent="0.25">
      <c r="A81" s="256"/>
      <c r="B81" s="78" t="s">
        <v>329</v>
      </c>
      <c r="C81" s="82">
        <v>0.9</v>
      </c>
    </row>
    <row r="82" spans="1:22" ht="36.6" customHeight="1" x14ac:dyDescent="0.25">
      <c r="A82" s="257"/>
      <c r="B82" s="83" t="s">
        <v>330</v>
      </c>
      <c r="C82" s="84">
        <v>2</v>
      </c>
    </row>
    <row r="83" spans="1:22" x14ac:dyDescent="0.25">
      <c r="A83" s="255" t="s">
        <v>35</v>
      </c>
      <c r="B83" s="75" t="s">
        <v>325</v>
      </c>
      <c r="C83" s="76"/>
    </row>
    <row r="84" spans="1:22" ht="28.9" customHeight="1" x14ac:dyDescent="0.25">
      <c r="A84" s="256"/>
      <c r="B84" s="78" t="s">
        <v>326</v>
      </c>
      <c r="C84" s="79">
        <v>2</v>
      </c>
    </row>
    <row r="85" spans="1:22" x14ac:dyDescent="0.25">
      <c r="A85" s="256"/>
      <c r="B85" s="80" t="s">
        <v>327</v>
      </c>
      <c r="C85" s="79">
        <v>3</v>
      </c>
    </row>
    <row r="86" spans="1:22" x14ac:dyDescent="0.25">
      <c r="A86" s="256"/>
      <c r="B86" s="85" t="s">
        <v>331</v>
      </c>
      <c r="C86" s="86"/>
    </row>
    <row r="87" spans="1:22" ht="34.15" customHeight="1" x14ac:dyDescent="0.25">
      <c r="A87" s="256"/>
      <c r="B87" s="78" t="s">
        <v>332</v>
      </c>
      <c r="C87" s="82">
        <v>0.1</v>
      </c>
    </row>
    <row r="88" spans="1:22" ht="33.6" customHeight="1" x14ac:dyDescent="0.25">
      <c r="A88" s="256"/>
      <c r="B88" s="78" t="s">
        <v>333</v>
      </c>
      <c r="C88" s="86">
        <v>0.25</v>
      </c>
    </row>
    <row r="89" spans="1:22" ht="53.45" customHeight="1" x14ac:dyDescent="0.25">
      <c r="A89" s="257"/>
      <c r="B89" s="83" t="s">
        <v>334</v>
      </c>
      <c r="C89" s="87">
        <v>0.5</v>
      </c>
    </row>
    <row r="90" spans="1:22" x14ac:dyDescent="0.25">
      <c r="A90" s="77"/>
      <c r="B90" s="78"/>
      <c r="C90" s="82"/>
    </row>
    <row r="91" spans="1:22" s="5" customFormat="1" x14ac:dyDescent="0.25">
      <c r="A91" s="88" t="s">
        <v>335</v>
      </c>
      <c r="B91" s="89"/>
      <c r="C91" s="90"/>
      <c r="E91" s="120"/>
      <c r="F91" s="120"/>
      <c r="N91" s="120"/>
      <c r="O91" s="72"/>
      <c r="P91" s="72"/>
      <c r="Q91" s="121"/>
      <c r="R91" s="72"/>
      <c r="S91" s="72"/>
      <c r="T91" s="72"/>
      <c r="U91" s="72"/>
      <c r="V91" s="72"/>
    </row>
    <row r="92" spans="1:22" ht="30" x14ac:dyDescent="0.25">
      <c r="A92" s="73" t="s">
        <v>322</v>
      </c>
      <c r="B92" s="91" t="s">
        <v>336</v>
      </c>
      <c r="C92" s="92" t="s">
        <v>337</v>
      </c>
    </row>
    <row r="93" spans="1:22" x14ac:dyDescent="0.25">
      <c r="A93" s="77"/>
      <c r="B93" s="78" t="s">
        <v>338</v>
      </c>
      <c r="C93" s="82"/>
    </row>
    <row r="94" spans="1:22" ht="14.45" customHeight="1" x14ac:dyDescent="0.25">
      <c r="A94" s="77" t="s">
        <v>339</v>
      </c>
      <c r="B94" s="78" t="s">
        <v>340</v>
      </c>
      <c r="C94" s="93">
        <v>200</v>
      </c>
    </row>
    <row r="95" spans="1:22" x14ac:dyDescent="0.25">
      <c r="A95" s="77"/>
      <c r="B95" s="78" t="s">
        <v>341</v>
      </c>
      <c r="C95" s="94">
        <v>1000</v>
      </c>
    </row>
    <row r="96" spans="1:22" x14ac:dyDescent="0.25">
      <c r="A96" s="77"/>
      <c r="B96" s="78" t="s">
        <v>342</v>
      </c>
      <c r="C96" s="93">
        <v>100</v>
      </c>
    </row>
    <row r="97" spans="1:3" x14ac:dyDescent="0.25">
      <c r="A97" s="255" t="s">
        <v>339</v>
      </c>
      <c r="B97" s="95" t="s">
        <v>343</v>
      </c>
      <c r="C97" s="76"/>
    </row>
    <row r="98" spans="1:3" x14ac:dyDescent="0.25">
      <c r="A98" s="256"/>
      <c r="B98" s="85" t="s">
        <v>344</v>
      </c>
      <c r="C98" s="94">
        <v>2000</v>
      </c>
    </row>
    <row r="99" spans="1:3" x14ac:dyDescent="0.25">
      <c r="A99" s="256"/>
      <c r="B99" s="85" t="s">
        <v>345</v>
      </c>
      <c r="C99" s="86">
        <v>500</v>
      </c>
    </row>
    <row r="100" spans="1:3" ht="30" x14ac:dyDescent="0.25">
      <c r="A100" s="257"/>
      <c r="B100" s="96" t="s">
        <v>346</v>
      </c>
      <c r="C100" s="97">
        <v>250</v>
      </c>
    </row>
  </sheetData>
  <mergeCells count="7">
    <mergeCell ref="A97:A100"/>
    <mergeCell ref="D4:D5"/>
    <mergeCell ref="E4:N4"/>
    <mergeCell ref="O4:V4"/>
    <mergeCell ref="A74:B74"/>
    <mergeCell ref="A77:A82"/>
    <mergeCell ref="A83:A8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C86E-D066-47DD-B907-7260372ABF13}">
  <dimension ref="A2:V94"/>
  <sheetViews>
    <sheetView topLeftCell="D1" workbookViewId="0">
      <selection activeCell="F1" sqref="F1:F1048576"/>
    </sheetView>
  </sheetViews>
  <sheetFormatPr defaultRowHeight="15" x14ac:dyDescent="0.25"/>
  <cols>
    <col min="1" max="1" width="20.5703125" customWidth="1"/>
    <col min="2" max="2" width="34.42578125" customWidth="1"/>
    <col min="3" max="3" width="14.7109375" customWidth="1"/>
    <col min="4" max="4" width="13.85546875" customWidth="1"/>
    <col min="5" max="5" width="9" style="119"/>
    <col min="6" max="6" width="9" style="210"/>
    <col min="14" max="14" width="8.7109375" style="119" bestFit="1" customWidth="1"/>
    <col min="15" max="15" width="10.42578125" style="3" customWidth="1"/>
    <col min="16" max="16" width="9.140625" style="3" customWidth="1"/>
    <col min="17" max="17" width="9" style="99"/>
    <col min="18" max="19" width="9" style="3"/>
    <col min="20" max="20" width="11" style="3" customWidth="1"/>
    <col min="21" max="21" width="10.5703125" style="3" customWidth="1"/>
    <col min="22" max="22" width="12.42578125" style="3" customWidth="1"/>
  </cols>
  <sheetData>
    <row r="2" spans="1:22" ht="15.75" x14ac:dyDescent="0.25">
      <c r="A2" s="1" t="s">
        <v>0</v>
      </c>
      <c r="B2" s="1" t="s">
        <v>1103</v>
      </c>
      <c r="D2" s="1"/>
      <c r="E2" s="98"/>
      <c r="F2" s="310"/>
      <c r="G2" s="2"/>
      <c r="H2" s="2"/>
      <c r="I2" s="2"/>
      <c r="J2" s="2"/>
      <c r="K2" s="2"/>
      <c r="L2" s="2"/>
      <c r="M2" s="2"/>
      <c r="N2" s="98"/>
    </row>
    <row r="3" spans="1:22" ht="16.5" thickBot="1" x14ac:dyDescent="0.3">
      <c r="A3" s="1" t="s">
        <v>16</v>
      </c>
      <c r="B3" s="1" t="s">
        <v>17</v>
      </c>
      <c r="D3" s="9"/>
      <c r="E3" s="100"/>
      <c r="F3" s="311"/>
      <c r="G3" s="10"/>
      <c r="H3" s="10"/>
      <c r="I3" s="10"/>
      <c r="J3" s="10"/>
      <c r="K3" s="10"/>
      <c r="L3" s="10"/>
      <c r="M3" s="10"/>
      <c r="N3" s="100"/>
    </row>
    <row r="4" spans="1:22" ht="15.75" x14ac:dyDescent="0.25">
      <c r="A4" s="1" t="s">
        <v>20</v>
      </c>
      <c r="B4" s="57">
        <v>45170</v>
      </c>
      <c r="D4" s="258" t="s">
        <v>21</v>
      </c>
      <c r="E4" s="248" t="s">
        <v>22</v>
      </c>
      <c r="F4" s="249"/>
      <c r="G4" s="249"/>
      <c r="H4" s="249"/>
      <c r="I4" s="271"/>
      <c r="J4" s="271"/>
      <c r="K4" s="271"/>
      <c r="L4" s="271"/>
      <c r="M4" s="271"/>
      <c r="N4" s="272"/>
      <c r="O4" s="273" t="s">
        <v>23</v>
      </c>
      <c r="P4" s="274"/>
      <c r="Q4" s="274"/>
      <c r="R4" s="274"/>
      <c r="S4" s="274"/>
      <c r="T4" s="274"/>
      <c r="U4" s="274"/>
      <c r="V4" s="275"/>
    </row>
    <row r="5" spans="1:22" ht="15.75" x14ac:dyDescent="0.25">
      <c r="A5" s="1"/>
      <c r="B5" s="8"/>
      <c r="C5" s="8"/>
      <c r="D5" s="259"/>
      <c r="E5" s="101" t="s">
        <v>8</v>
      </c>
      <c r="F5" s="15" t="s">
        <v>24</v>
      </c>
      <c r="G5" s="15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5" t="s">
        <v>30</v>
      </c>
      <c r="M5" s="15" t="s">
        <v>31</v>
      </c>
      <c r="N5" s="164" t="s">
        <v>32</v>
      </c>
      <c r="O5" s="165" t="s">
        <v>33</v>
      </c>
      <c r="P5" s="166" t="s">
        <v>1104</v>
      </c>
      <c r="Q5" s="167" t="s">
        <v>35</v>
      </c>
      <c r="R5" s="166" t="s">
        <v>36</v>
      </c>
      <c r="S5" s="166" t="s">
        <v>37</v>
      </c>
      <c r="T5" s="166" t="s">
        <v>38</v>
      </c>
      <c r="U5" s="166" t="s">
        <v>39</v>
      </c>
      <c r="V5" s="168" t="s">
        <v>40</v>
      </c>
    </row>
    <row r="6" spans="1:22" x14ac:dyDescent="0.25">
      <c r="A6" s="2"/>
      <c r="B6" s="2"/>
      <c r="C6" s="2"/>
      <c r="D6" s="169" t="s">
        <v>41</v>
      </c>
      <c r="E6" s="103" t="s">
        <v>42</v>
      </c>
      <c r="F6" s="15" t="s">
        <v>42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5" t="s">
        <v>42</v>
      </c>
      <c r="N6" s="164" t="s">
        <v>42</v>
      </c>
      <c r="O6" s="165" t="s">
        <v>42</v>
      </c>
      <c r="P6" s="166" t="s">
        <v>42</v>
      </c>
      <c r="Q6" s="167" t="s">
        <v>42</v>
      </c>
      <c r="R6" s="166" t="s">
        <v>42</v>
      </c>
      <c r="S6" s="170" t="s">
        <v>42</v>
      </c>
      <c r="T6" s="170" t="s">
        <v>42</v>
      </c>
      <c r="U6" s="170" t="s">
        <v>42</v>
      </c>
      <c r="V6" s="168" t="s">
        <v>42</v>
      </c>
    </row>
    <row r="7" spans="1:22" ht="48" customHeight="1" thickBot="1" x14ac:dyDescent="0.3">
      <c r="A7" s="10"/>
      <c r="B7" s="10"/>
      <c r="C7" s="10"/>
      <c r="D7" s="26" t="s">
        <v>470</v>
      </c>
      <c r="E7" s="171">
        <v>10</v>
      </c>
      <c r="F7" s="175">
        <v>10</v>
      </c>
      <c r="G7" s="172">
        <v>10</v>
      </c>
      <c r="H7" s="172">
        <v>20</v>
      </c>
      <c r="I7" s="172">
        <v>50</v>
      </c>
      <c r="J7" s="172">
        <v>10</v>
      </c>
      <c r="K7" s="172">
        <v>10</v>
      </c>
      <c r="L7" s="172">
        <v>10</v>
      </c>
      <c r="M7" s="172">
        <v>10</v>
      </c>
      <c r="N7" s="173">
        <v>20</v>
      </c>
      <c r="O7" s="174">
        <v>10</v>
      </c>
      <c r="P7" s="175">
        <v>10</v>
      </c>
      <c r="Q7" s="176">
        <v>2.5</v>
      </c>
      <c r="R7" s="175">
        <v>2.5</v>
      </c>
      <c r="S7" s="177">
        <v>2.5</v>
      </c>
      <c r="T7" s="177">
        <v>5</v>
      </c>
      <c r="U7" s="177">
        <v>5</v>
      </c>
      <c r="V7" s="178">
        <v>5</v>
      </c>
    </row>
    <row r="8" spans="1:22" ht="37.5" customHeight="1" thickBot="1" x14ac:dyDescent="0.3">
      <c r="A8" s="32" t="s">
        <v>43</v>
      </c>
      <c r="B8" s="33" t="s">
        <v>44</v>
      </c>
      <c r="C8" s="34" t="s">
        <v>45</v>
      </c>
      <c r="D8" s="179"/>
      <c r="E8" s="180"/>
      <c r="F8" s="182"/>
      <c r="G8" s="182"/>
      <c r="H8" s="182"/>
      <c r="I8" s="182"/>
      <c r="J8" s="182"/>
      <c r="K8" s="182"/>
      <c r="L8" s="182"/>
      <c r="M8" s="182"/>
      <c r="N8" s="181"/>
      <c r="O8" s="182"/>
      <c r="P8" s="182"/>
      <c r="Q8" s="181"/>
      <c r="R8" s="182"/>
      <c r="S8" s="182"/>
      <c r="T8" s="182"/>
      <c r="U8" s="183"/>
      <c r="V8" s="184"/>
    </row>
    <row r="9" spans="1:22" x14ac:dyDescent="0.25">
      <c r="A9" s="37" t="s">
        <v>1105</v>
      </c>
      <c r="B9" s="38" t="s">
        <v>1106</v>
      </c>
      <c r="C9" s="39" t="s">
        <v>51</v>
      </c>
      <c r="D9" s="40"/>
      <c r="E9" s="185">
        <v>36.451240813367171</v>
      </c>
      <c r="F9" s="312" t="s">
        <v>93</v>
      </c>
      <c r="G9" s="186" t="s">
        <v>93</v>
      </c>
      <c r="H9" s="186" t="s">
        <v>55</v>
      </c>
      <c r="I9" s="186" t="s">
        <v>198</v>
      </c>
      <c r="J9" s="186" t="s">
        <v>93</v>
      </c>
      <c r="K9" s="186" t="s">
        <v>93</v>
      </c>
      <c r="L9" s="186" t="s">
        <v>93</v>
      </c>
      <c r="M9" s="186" t="s">
        <v>93</v>
      </c>
      <c r="N9" s="187" t="s">
        <v>55</v>
      </c>
      <c r="O9" s="188" t="s">
        <v>93</v>
      </c>
      <c r="P9" s="188" t="s">
        <v>93</v>
      </c>
      <c r="Q9" s="189" t="s">
        <v>199</v>
      </c>
      <c r="R9" s="188" t="s">
        <v>199</v>
      </c>
      <c r="S9" s="188" t="s">
        <v>199</v>
      </c>
      <c r="T9" s="188" t="s">
        <v>200</v>
      </c>
      <c r="U9" s="188" t="s">
        <v>200</v>
      </c>
      <c r="V9" s="190" t="s">
        <v>200</v>
      </c>
    </row>
    <row r="10" spans="1:22" x14ac:dyDescent="0.25">
      <c r="A10" s="37" t="s">
        <v>1107</v>
      </c>
      <c r="B10" s="38" t="s">
        <v>1108</v>
      </c>
      <c r="C10" s="39" t="s">
        <v>51</v>
      </c>
      <c r="D10" s="40"/>
      <c r="E10" s="191">
        <v>51.757571762844819</v>
      </c>
      <c r="F10" s="204" t="s">
        <v>93</v>
      </c>
      <c r="G10" s="192" t="s">
        <v>93</v>
      </c>
      <c r="H10" s="192" t="s">
        <v>55</v>
      </c>
      <c r="I10" s="192" t="s">
        <v>198</v>
      </c>
      <c r="J10" s="192" t="s">
        <v>93</v>
      </c>
      <c r="K10" s="192" t="s">
        <v>93</v>
      </c>
      <c r="L10" s="192" t="s">
        <v>93</v>
      </c>
      <c r="M10" s="192" t="s">
        <v>93</v>
      </c>
      <c r="N10" s="187" t="s">
        <v>55</v>
      </c>
      <c r="O10" s="193">
        <v>14.473913767564637</v>
      </c>
      <c r="P10" s="193" t="s">
        <v>93</v>
      </c>
      <c r="Q10" s="194" t="s">
        <v>199</v>
      </c>
      <c r="R10" s="193" t="s">
        <v>199</v>
      </c>
      <c r="S10" s="193" t="s">
        <v>199</v>
      </c>
      <c r="T10" s="193" t="s">
        <v>200</v>
      </c>
      <c r="U10" s="193" t="s">
        <v>200</v>
      </c>
      <c r="V10" s="195" t="s">
        <v>200</v>
      </c>
    </row>
    <row r="11" spans="1:22" x14ac:dyDescent="0.25">
      <c r="A11" s="37" t="s">
        <v>1109</v>
      </c>
      <c r="B11" s="38" t="s">
        <v>1110</v>
      </c>
      <c r="C11" s="39" t="s">
        <v>51</v>
      </c>
      <c r="D11" s="40"/>
      <c r="E11" s="191">
        <v>37.268562765712034</v>
      </c>
      <c r="F11" s="204" t="s">
        <v>93</v>
      </c>
      <c r="G11" s="192" t="s">
        <v>93</v>
      </c>
      <c r="H11" s="192" t="s">
        <v>55</v>
      </c>
      <c r="I11" s="192" t="s">
        <v>198</v>
      </c>
      <c r="J11" s="192" t="s">
        <v>93</v>
      </c>
      <c r="K11" s="192" t="s">
        <v>93</v>
      </c>
      <c r="L11" s="192" t="s">
        <v>93</v>
      </c>
      <c r="M11" s="192" t="s">
        <v>93</v>
      </c>
      <c r="N11" s="187" t="s">
        <v>55</v>
      </c>
      <c r="O11" s="193" t="s">
        <v>93</v>
      </c>
      <c r="P11" s="193" t="s">
        <v>93</v>
      </c>
      <c r="Q11" s="194" t="s">
        <v>199</v>
      </c>
      <c r="R11" s="193" t="s">
        <v>199</v>
      </c>
      <c r="S11" s="193" t="s">
        <v>199</v>
      </c>
      <c r="T11" s="193" t="s">
        <v>200</v>
      </c>
      <c r="U11" s="193" t="s">
        <v>200</v>
      </c>
      <c r="V11" s="195" t="s">
        <v>200</v>
      </c>
    </row>
    <row r="12" spans="1:22" x14ac:dyDescent="0.25">
      <c r="A12" s="37" t="s">
        <v>1111</v>
      </c>
      <c r="B12" s="38" t="s">
        <v>1112</v>
      </c>
      <c r="C12" s="39" t="s">
        <v>51</v>
      </c>
      <c r="D12" s="40"/>
      <c r="E12" s="196">
        <v>20.79425238110932</v>
      </c>
      <c r="F12" s="204" t="s">
        <v>93</v>
      </c>
      <c r="G12" s="192" t="s">
        <v>93</v>
      </c>
      <c r="H12" s="192" t="s">
        <v>55</v>
      </c>
      <c r="I12" s="192" t="s">
        <v>198</v>
      </c>
      <c r="J12" s="192" t="s">
        <v>93</v>
      </c>
      <c r="K12" s="192" t="s">
        <v>93</v>
      </c>
      <c r="L12" s="192" t="s">
        <v>93</v>
      </c>
      <c r="M12" s="192" t="s">
        <v>93</v>
      </c>
      <c r="N12" s="187" t="s">
        <v>55</v>
      </c>
      <c r="O12" s="193" t="s">
        <v>93</v>
      </c>
      <c r="P12" s="193" t="s">
        <v>93</v>
      </c>
      <c r="Q12" s="194">
        <v>5.8672027439060992</v>
      </c>
      <c r="R12" s="193" t="s">
        <v>199</v>
      </c>
      <c r="S12" s="193" t="s">
        <v>199</v>
      </c>
      <c r="T12" s="193" t="s">
        <v>200</v>
      </c>
      <c r="U12" s="193" t="s">
        <v>200</v>
      </c>
      <c r="V12" s="195" t="s">
        <v>200</v>
      </c>
    </row>
    <row r="13" spans="1:22" x14ac:dyDescent="0.25">
      <c r="A13" s="37" t="s">
        <v>1113</v>
      </c>
      <c r="B13" s="38" t="s">
        <v>1114</v>
      </c>
      <c r="C13" s="39" t="s">
        <v>51</v>
      </c>
      <c r="D13" s="40"/>
      <c r="E13" s="162">
        <v>65.489898823451881</v>
      </c>
      <c r="F13" s="313" t="s">
        <v>93</v>
      </c>
      <c r="G13" s="192" t="s">
        <v>93</v>
      </c>
      <c r="H13" s="192" t="s">
        <v>55</v>
      </c>
      <c r="I13" s="192" t="s">
        <v>198</v>
      </c>
      <c r="J13" s="192" t="s">
        <v>93</v>
      </c>
      <c r="K13" s="192" t="s">
        <v>93</v>
      </c>
      <c r="L13" s="192" t="s">
        <v>93</v>
      </c>
      <c r="M13" s="192" t="s">
        <v>93</v>
      </c>
      <c r="N13" s="187" t="s">
        <v>55</v>
      </c>
      <c r="O13" s="193">
        <v>10.003484865047684</v>
      </c>
      <c r="P13" s="192" t="s">
        <v>93</v>
      </c>
      <c r="Q13" s="194">
        <v>12.804430897373896</v>
      </c>
      <c r="R13" s="193" t="s">
        <v>199</v>
      </c>
      <c r="S13" s="193" t="s">
        <v>199</v>
      </c>
      <c r="T13" s="193" t="s">
        <v>200</v>
      </c>
      <c r="U13" s="193" t="s">
        <v>200</v>
      </c>
      <c r="V13" s="195" t="s">
        <v>200</v>
      </c>
    </row>
    <row r="14" spans="1:22" x14ac:dyDescent="0.25">
      <c r="A14" s="37" t="s">
        <v>1115</v>
      </c>
      <c r="B14" s="38" t="s">
        <v>1116</v>
      </c>
      <c r="C14" s="39" t="s">
        <v>51</v>
      </c>
      <c r="D14" s="40"/>
      <c r="E14" s="112">
        <v>209</v>
      </c>
      <c r="F14" s="313" t="s">
        <v>93</v>
      </c>
      <c r="G14" s="192" t="s">
        <v>93</v>
      </c>
      <c r="H14" s="192" t="s">
        <v>55</v>
      </c>
      <c r="I14" s="192" t="s">
        <v>198</v>
      </c>
      <c r="J14" s="192" t="s">
        <v>93</v>
      </c>
      <c r="K14" s="192" t="s">
        <v>93</v>
      </c>
      <c r="L14" s="192" t="s">
        <v>93</v>
      </c>
      <c r="M14" s="192" t="s">
        <v>93</v>
      </c>
      <c r="N14" s="187" t="s">
        <v>55</v>
      </c>
      <c r="O14" s="193">
        <v>34.206554921106324</v>
      </c>
      <c r="P14" s="192" t="s">
        <v>93</v>
      </c>
      <c r="Q14" s="194">
        <v>39.756767438878498</v>
      </c>
      <c r="R14" s="193" t="s">
        <v>199</v>
      </c>
      <c r="S14" s="193" t="s">
        <v>199</v>
      </c>
      <c r="T14" s="193" t="s">
        <v>200</v>
      </c>
      <c r="U14" s="193" t="s">
        <v>200</v>
      </c>
      <c r="V14" s="195" t="s">
        <v>200</v>
      </c>
    </row>
    <row r="15" spans="1:22" x14ac:dyDescent="0.25">
      <c r="A15" s="37" t="s">
        <v>1117</v>
      </c>
      <c r="B15" s="38" t="s">
        <v>1118</v>
      </c>
      <c r="C15" s="39" t="s">
        <v>51</v>
      </c>
      <c r="D15" s="40"/>
      <c r="E15" s="162" t="s">
        <v>93</v>
      </c>
      <c r="F15" s="313" t="s">
        <v>93</v>
      </c>
      <c r="G15" s="192" t="s">
        <v>93</v>
      </c>
      <c r="H15" s="192" t="s">
        <v>55</v>
      </c>
      <c r="I15" s="192" t="s">
        <v>198</v>
      </c>
      <c r="J15" s="192" t="s">
        <v>93</v>
      </c>
      <c r="K15" s="192" t="s">
        <v>93</v>
      </c>
      <c r="L15" s="192" t="s">
        <v>93</v>
      </c>
      <c r="M15" s="192" t="s">
        <v>93</v>
      </c>
      <c r="N15" s="187" t="s">
        <v>55</v>
      </c>
      <c r="O15" s="193" t="s">
        <v>93</v>
      </c>
      <c r="P15" s="192" t="s">
        <v>93</v>
      </c>
      <c r="Q15" s="194" t="s">
        <v>199</v>
      </c>
      <c r="R15" s="193" t="s">
        <v>199</v>
      </c>
      <c r="S15" s="193" t="s">
        <v>199</v>
      </c>
      <c r="T15" s="193" t="s">
        <v>200</v>
      </c>
      <c r="U15" s="193" t="s">
        <v>200</v>
      </c>
      <c r="V15" s="195" t="s">
        <v>200</v>
      </c>
    </row>
    <row r="16" spans="1:22" x14ac:dyDescent="0.25">
      <c r="A16" s="37" t="s">
        <v>1119</v>
      </c>
      <c r="B16" s="38" t="s">
        <v>1120</v>
      </c>
      <c r="C16" s="39" t="s">
        <v>51</v>
      </c>
      <c r="D16" s="40"/>
      <c r="E16" s="162">
        <v>24.676531654747393</v>
      </c>
      <c r="F16" s="313" t="s">
        <v>93</v>
      </c>
      <c r="G16" s="192" t="s">
        <v>93</v>
      </c>
      <c r="H16" s="192" t="s">
        <v>55</v>
      </c>
      <c r="I16" s="192" t="s">
        <v>198</v>
      </c>
      <c r="J16" s="192" t="s">
        <v>93</v>
      </c>
      <c r="K16" s="192" t="s">
        <v>93</v>
      </c>
      <c r="L16" s="192" t="s">
        <v>93</v>
      </c>
      <c r="M16" s="192" t="s">
        <v>93</v>
      </c>
      <c r="N16" s="187" t="s">
        <v>55</v>
      </c>
      <c r="O16" s="193">
        <v>9.7636674573030664</v>
      </c>
      <c r="P16" s="192" t="s">
        <v>93</v>
      </c>
      <c r="Q16" s="194" t="s">
        <v>199</v>
      </c>
      <c r="R16" s="193" t="s">
        <v>199</v>
      </c>
      <c r="S16" s="193" t="s">
        <v>199</v>
      </c>
      <c r="T16" s="193" t="s">
        <v>200</v>
      </c>
      <c r="U16" s="193" t="s">
        <v>200</v>
      </c>
      <c r="V16" s="195" t="s">
        <v>200</v>
      </c>
    </row>
    <row r="17" spans="1:22" x14ac:dyDescent="0.25">
      <c r="A17" s="37" t="s">
        <v>1121</v>
      </c>
      <c r="B17" s="38" t="s">
        <v>1122</v>
      </c>
      <c r="C17" s="39" t="s">
        <v>51</v>
      </c>
      <c r="D17" s="40"/>
      <c r="E17" s="162">
        <v>13.827241867976143</v>
      </c>
      <c r="F17" s="313" t="s">
        <v>93</v>
      </c>
      <c r="G17" s="192" t="s">
        <v>93</v>
      </c>
      <c r="H17" s="192" t="s">
        <v>55</v>
      </c>
      <c r="I17" s="192" t="s">
        <v>198</v>
      </c>
      <c r="J17" s="192" t="s">
        <v>93</v>
      </c>
      <c r="K17" s="192" t="s">
        <v>93</v>
      </c>
      <c r="L17" s="192" t="s">
        <v>93</v>
      </c>
      <c r="M17" s="192" t="s">
        <v>93</v>
      </c>
      <c r="N17" s="187" t="s">
        <v>55</v>
      </c>
      <c r="O17" s="193" t="s">
        <v>93</v>
      </c>
      <c r="P17" s="192" t="s">
        <v>93</v>
      </c>
      <c r="Q17" s="194" t="s">
        <v>199</v>
      </c>
      <c r="R17" s="193" t="s">
        <v>199</v>
      </c>
      <c r="S17" s="193" t="s">
        <v>199</v>
      </c>
      <c r="T17" s="193" t="s">
        <v>200</v>
      </c>
      <c r="U17" s="193" t="s">
        <v>200</v>
      </c>
      <c r="V17" s="195" t="s">
        <v>200</v>
      </c>
    </row>
    <row r="18" spans="1:22" x14ac:dyDescent="0.25">
      <c r="A18" s="113" t="s">
        <v>1123</v>
      </c>
      <c r="B18" s="38" t="s">
        <v>1124</v>
      </c>
      <c r="C18" s="39" t="s">
        <v>51</v>
      </c>
      <c r="D18" s="40"/>
      <c r="E18" s="162">
        <v>17.967912393159839</v>
      </c>
      <c r="F18" s="313" t="s">
        <v>93</v>
      </c>
      <c r="G18" s="192" t="s">
        <v>93</v>
      </c>
      <c r="H18" s="192" t="s">
        <v>55</v>
      </c>
      <c r="I18" s="192" t="s">
        <v>198</v>
      </c>
      <c r="J18" s="192" t="s">
        <v>93</v>
      </c>
      <c r="K18" s="192" t="s">
        <v>93</v>
      </c>
      <c r="L18" s="192" t="s">
        <v>93</v>
      </c>
      <c r="M18" s="192" t="s">
        <v>93</v>
      </c>
      <c r="N18" s="187" t="s">
        <v>55</v>
      </c>
      <c r="O18" s="193" t="s">
        <v>93</v>
      </c>
      <c r="P18" s="192" t="s">
        <v>93</v>
      </c>
      <c r="Q18" s="194" t="s">
        <v>199</v>
      </c>
      <c r="R18" s="193" t="s">
        <v>199</v>
      </c>
      <c r="S18" s="193" t="s">
        <v>199</v>
      </c>
      <c r="T18" s="193" t="s">
        <v>200</v>
      </c>
      <c r="U18" s="193" t="s">
        <v>200</v>
      </c>
      <c r="V18" s="195" t="s">
        <v>200</v>
      </c>
    </row>
    <row r="19" spans="1:22" x14ac:dyDescent="0.25">
      <c r="A19" s="113" t="s">
        <v>1125</v>
      </c>
      <c r="B19" s="38" t="s">
        <v>1126</v>
      </c>
      <c r="C19" s="39" t="s">
        <v>51</v>
      </c>
      <c r="D19" s="40"/>
      <c r="E19" s="162" t="s">
        <v>93</v>
      </c>
      <c r="F19" s="313" t="s">
        <v>93</v>
      </c>
      <c r="G19" s="192" t="s">
        <v>93</v>
      </c>
      <c r="H19" s="192" t="s">
        <v>55</v>
      </c>
      <c r="I19" s="192" t="s">
        <v>198</v>
      </c>
      <c r="J19" s="192" t="s">
        <v>93</v>
      </c>
      <c r="K19" s="192" t="s">
        <v>93</v>
      </c>
      <c r="L19" s="192" t="s">
        <v>93</v>
      </c>
      <c r="M19" s="192" t="s">
        <v>93</v>
      </c>
      <c r="N19" s="187" t="s">
        <v>55</v>
      </c>
      <c r="O19" s="193" t="s">
        <v>93</v>
      </c>
      <c r="P19" s="192" t="s">
        <v>93</v>
      </c>
      <c r="Q19" s="194" t="s">
        <v>199</v>
      </c>
      <c r="R19" s="193" t="s">
        <v>199</v>
      </c>
      <c r="S19" s="193" t="s">
        <v>199</v>
      </c>
      <c r="T19" s="193" t="s">
        <v>200</v>
      </c>
      <c r="U19" s="193" t="s">
        <v>200</v>
      </c>
      <c r="V19" s="195" t="s">
        <v>200</v>
      </c>
    </row>
    <row r="20" spans="1:22" x14ac:dyDescent="0.25">
      <c r="A20" s="113" t="s">
        <v>1127</v>
      </c>
      <c r="B20" s="38" t="s">
        <v>1128</v>
      </c>
      <c r="C20" s="39" t="s">
        <v>51</v>
      </c>
      <c r="D20" s="40"/>
      <c r="E20" s="162" t="s">
        <v>93</v>
      </c>
      <c r="F20" s="313" t="s">
        <v>93</v>
      </c>
      <c r="G20" s="192" t="s">
        <v>93</v>
      </c>
      <c r="H20" s="192" t="s">
        <v>55</v>
      </c>
      <c r="I20" s="192" t="s">
        <v>198</v>
      </c>
      <c r="J20" s="192" t="s">
        <v>93</v>
      </c>
      <c r="K20" s="192" t="s">
        <v>93</v>
      </c>
      <c r="L20" s="192" t="s">
        <v>93</v>
      </c>
      <c r="M20" s="192" t="s">
        <v>93</v>
      </c>
      <c r="N20" s="187" t="s">
        <v>55</v>
      </c>
      <c r="O20" s="193" t="s">
        <v>93</v>
      </c>
      <c r="P20" s="192" t="s">
        <v>93</v>
      </c>
      <c r="Q20" s="194" t="s">
        <v>199</v>
      </c>
      <c r="R20" s="193" t="s">
        <v>199</v>
      </c>
      <c r="S20" s="193" t="s">
        <v>199</v>
      </c>
      <c r="T20" s="193" t="s">
        <v>200</v>
      </c>
      <c r="U20" s="193" t="s">
        <v>200</v>
      </c>
      <c r="V20" s="195" t="s">
        <v>200</v>
      </c>
    </row>
    <row r="21" spans="1:22" x14ac:dyDescent="0.25">
      <c r="A21" s="113" t="s">
        <v>1129</v>
      </c>
      <c r="B21" s="38" t="s">
        <v>1130</v>
      </c>
      <c r="C21" s="39" t="s">
        <v>51</v>
      </c>
      <c r="D21" s="40"/>
      <c r="E21" s="162">
        <v>14.482571502676757</v>
      </c>
      <c r="F21" s="313" t="s">
        <v>93</v>
      </c>
      <c r="G21" s="192" t="s">
        <v>93</v>
      </c>
      <c r="H21" s="192" t="s">
        <v>55</v>
      </c>
      <c r="I21" s="192" t="s">
        <v>198</v>
      </c>
      <c r="J21" s="192" t="s">
        <v>93</v>
      </c>
      <c r="K21" s="192" t="s">
        <v>93</v>
      </c>
      <c r="L21" s="192" t="s">
        <v>93</v>
      </c>
      <c r="M21" s="192" t="s">
        <v>93</v>
      </c>
      <c r="N21" s="187" t="s">
        <v>55</v>
      </c>
      <c r="O21" s="193" t="s">
        <v>93</v>
      </c>
      <c r="P21" s="192" t="s">
        <v>93</v>
      </c>
      <c r="Q21" s="194" t="s">
        <v>199</v>
      </c>
      <c r="R21" s="193" t="s">
        <v>199</v>
      </c>
      <c r="S21" s="193" t="s">
        <v>199</v>
      </c>
      <c r="T21" s="193" t="s">
        <v>200</v>
      </c>
      <c r="U21" s="193" t="s">
        <v>200</v>
      </c>
      <c r="V21" s="195" t="s">
        <v>200</v>
      </c>
    </row>
    <row r="22" spans="1:22" x14ac:dyDescent="0.25">
      <c r="A22" s="113" t="s">
        <v>1131</v>
      </c>
      <c r="B22" s="38" t="s">
        <v>1132</v>
      </c>
      <c r="C22" s="39" t="s">
        <v>51</v>
      </c>
      <c r="D22" s="40"/>
      <c r="E22" s="162" t="s">
        <v>93</v>
      </c>
      <c r="F22" s="313" t="s">
        <v>93</v>
      </c>
      <c r="G22" s="192" t="s">
        <v>93</v>
      </c>
      <c r="H22" s="192" t="s">
        <v>55</v>
      </c>
      <c r="I22" s="192" t="s">
        <v>198</v>
      </c>
      <c r="J22" s="192" t="s">
        <v>93</v>
      </c>
      <c r="K22" s="192" t="s">
        <v>93</v>
      </c>
      <c r="L22" s="192" t="s">
        <v>93</v>
      </c>
      <c r="M22" s="192" t="s">
        <v>93</v>
      </c>
      <c r="N22" s="187" t="s">
        <v>55</v>
      </c>
      <c r="O22" s="193" t="s">
        <v>93</v>
      </c>
      <c r="P22" s="192" t="s">
        <v>93</v>
      </c>
      <c r="Q22" s="194" t="s">
        <v>199</v>
      </c>
      <c r="R22" s="193" t="s">
        <v>199</v>
      </c>
      <c r="S22" s="193" t="s">
        <v>199</v>
      </c>
      <c r="T22" s="193" t="s">
        <v>200</v>
      </c>
      <c r="U22" s="193" t="s">
        <v>200</v>
      </c>
      <c r="V22" s="195" t="s">
        <v>200</v>
      </c>
    </row>
    <row r="23" spans="1:22" x14ac:dyDescent="0.25">
      <c r="A23" s="47"/>
      <c r="B23" s="47"/>
      <c r="C23" s="48"/>
      <c r="D23" s="49"/>
      <c r="E23" s="197"/>
      <c r="F23" s="314"/>
      <c r="G23" s="199"/>
      <c r="H23" s="199"/>
      <c r="I23" s="199"/>
      <c r="J23" s="199"/>
      <c r="K23" s="199"/>
      <c r="L23" s="199"/>
      <c r="M23" s="199"/>
      <c r="N23" s="198"/>
      <c r="O23" s="200"/>
      <c r="P23" s="199"/>
      <c r="Q23" s="201"/>
      <c r="R23" s="200"/>
      <c r="S23" s="200"/>
      <c r="T23" s="200"/>
      <c r="U23" s="200"/>
      <c r="V23" s="202"/>
    </row>
    <row r="24" spans="1:22" x14ac:dyDescent="0.25">
      <c r="A24" s="37" t="s">
        <v>1133</v>
      </c>
      <c r="B24" s="38" t="s">
        <v>1134</v>
      </c>
      <c r="C24" s="39" t="s">
        <v>80</v>
      </c>
      <c r="D24" s="40"/>
      <c r="E24" s="107">
        <v>238</v>
      </c>
      <c r="F24" s="204" t="s">
        <v>93</v>
      </c>
      <c r="G24" s="192" t="s">
        <v>93</v>
      </c>
      <c r="H24" s="192" t="s">
        <v>55</v>
      </c>
      <c r="I24" s="43">
        <v>628</v>
      </c>
      <c r="J24" s="192" t="s">
        <v>93</v>
      </c>
      <c r="K24" s="192">
        <v>10.946138805341265</v>
      </c>
      <c r="L24" s="192">
        <v>77.235220727493711</v>
      </c>
      <c r="M24" s="192">
        <v>43.092764997625018</v>
      </c>
      <c r="N24" s="109">
        <f>SUM(L24:M24)</f>
        <v>120.32798572511874</v>
      </c>
      <c r="O24" s="193">
        <v>65.867139374663097</v>
      </c>
      <c r="P24" s="193">
        <v>28.894600521985932</v>
      </c>
      <c r="Q24" s="194">
        <v>19.43221089715222</v>
      </c>
      <c r="R24" s="193" t="s">
        <v>199</v>
      </c>
      <c r="S24" s="193" t="s">
        <v>199</v>
      </c>
      <c r="T24" s="193" t="s">
        <v>200</v>
      </c>
      <c r="U24" s="193" t="s">
        <v>200</v>
      </c>
      <c r="V24" s="195" t="s">
        <v>200</v>
      </c>
    </row>
    <row r="25" spans="1:22" x14ac:dyDescent="0.25">
      <c r="A25" s="37" t="s">
        <v>1135</v>
      </c>
      <c r="B25" s="38" t="s">
        <v>1136</v>
      </c>
      <c r="C25" s="39" t="s">
        <v>80</v>
      </c>
      <c r="D25" s="40"/>
      <c r="E25" s="191" t="s">
        <v>93</v>
      </c>
      <c r="F25" s="313" t="s">
        <v>93</v>
      </c>
      <c r="G25" s="192" t="s">
        <v>93</v>
      </c>
      <c r="H25" s="192" t="s">
        <v>55</v>
      </c>
      <c r="I25" s="192" t="s">
        <v>198</v>
      </c>
      <c r="J25" s="192" t="s">
        <v>93</v>
      </c>
      <c r="K25" s="192" t="s">
        <v>93</v>
      </c>
      <c r="L25" s="192" t="s">
        <v>93</v>
      </c>
      <c r="M25" s="192" t="s">
        <v>93</v>
      </c>
      <c r="N25" s="187" t="s">
        <v>55</v>
      </c>
      <c r="O25" s="193" t="s">
        <v>93</v>
      </c>
      <c r="P25" s="193" t="s">
        <v>93</v>
      </c>
      <c r="Q25" s="194" t="s">
        <v>199</v>
      </c>
      <c r="R25" s="193" t="s">
        <v>199</v>
      </c>
      <c r="S25" s="193" t="s">
        <v>199</v>
      </c>
      <c r="T25" s="193" t="s">
        <v>200</v>
      </c>
      <c r="U25" s="193" t="s">
        <v>200</v>
      </c>
      <c r="V25" s="195" t="s">
        <v>200</v>
      </c>
    </row>
    <row r="26" spans="1:22" x14ac:dyDescent="0.25">
      <c r="A26" s="37" t="s">
        <v>1137</v>
      </c>
      <c r="B26" s="38" t="s">
        <v>1138</v>
      </c>
      <c r="C26" s="39" t="s">
        <v>80</v>
      </c>
      <c r="D26" s="40"/>
      <c r="E26" s="191" t="s">
        <v>93</v>
      </c>
      <c r="F26" s="204" t="s">
        <v>93</v>
      </c>
      <c r="G26" s="192" t="s">
        <v>93</v>
      </c>
      <c r="H26" s="192" t="s">
        <v>55</v>
      </c>
      <c r="I26" s="192" t="s">
        <v>198</v>
      </c>
      <c r="J26" s="192" t="s">
        <v>93</v>
      </c>
      <c r="K26" s="192" t="s">
        <v>93</v>
      </c>
      <c r="L26" s="192" t="s">
        <v>93</v>
      </c>
      <c r="M26" s="192" t="s">
        <v>93</v>
      </c>
      <c r="N26" s="187" t="s">
        <v>55</v>
      </c>
      <c r="O26" s="193" t="s">
        <v>93</v>
      </c>
      <c r="P26" s="193" t="s">
        <v>93</v>
      </c>
      <c r="Q26" s="194" t="s">
        <v>199</v>
      </c>
      <c r="R26" s="193" t="s">
        <v>199</v>
      </c>
      <c r="S26" s="193" t="s">
        <v>199</v>
      </c>
      <c r="T26" s="193" t="s">
        <v>200</v>
      </c>
      <c r="U26" s="193" t="s">
        <v>200</v>
      </c>
      <c r="V26" s="195" t="s">
        <v>200</v>
      </c>
    </row>
    <row r="27" spans="1:22" x14ac:dyDescent="0.25">
      <c r="A27" s="37" t="s">
        <v>1139</v>
      </c>
      <c r="B27" s="38" t="s">
        <v>1140</v>
      </c>
      <c r="C27" s="39" t="s">
        <v>80</v>
      </c>
      <c r="D27" s="40"/>
      <c r="E27" s="191" t="s">
        <v>93</v>
      </c>
      <c r="F27" s="204" t="s">
        <v>93</v>
      </c>
      <c r="G27" s="192" t="s">
        <v>93</v>
      </c>
      <c r="H27" s="192" t="s">
        <v>55</v>
      </c>
      <c r="I27" s="192" t="s">
        <v>198</v>
      </c>
      <c r="J27" s="192" t="s">
        <v>93</v>
      </c>
      <c r="K27" s="192" t="s">
        <v>93</v>
      </c>
      <c r="L27" s="192" t="s">
        <v>93</v>
      </c>
      <c r="M27" s="192" t="s">
        <v>93</v>
      </c>
      <c r="N27" s="187" t="s">
        <v>55</v>
      </c>
      <c r="O27" s="193" t="s">
        <v>93</v>
      </c>
      <c r="P27" s="193" t="s">
        <v>93</v>
      </c>
      <c r="Q27" s="194" t="s">
        <v>199</v>
      </c>
      <c r="R27" s="193" t="s">
        <v>199</v>
      </c>
      <c r="S27" s="193" t="s">
        <v>199</v>
      </c>
      <c r="T27" s="193" t="s">
        <v>200</v>
      </c>
      <c r="U27" s="193" t="s">
        <v>200</v>
      </c>
      <c r="V27" s="195" t="s">
        <v>200</v>
      </c>
    </row>
    <row r="28" spans="1:22" ht="16.5" customHeight="1" x14ac:dyDescent="0.25">
      <c r="A28" s="37" t="s">
        <v>1141</v>
      </c>
      <c r="B28" s="38" t="s">
        <v>1142</v>
      </c>
      <c r="C28" s="39" t="s">
        <v>80</v>
      </c>
      <c r="D28" s="40"/>
      <c r="E28" s="191">
        <v>131</v>
      </c>
      <c r="F28" s="204" t="s">
        <v>93</v>
      </c>
      <c r="G28" s="192" t="s">
        <v>93</v>
      </c>
      <c r="H28" s="192" t="s">
        <v>55</v>
      </c>
      <c r="I28" s="43">
        <v>674</v>
      </c>
      <c r="J28" s="192" t="s">
        <v>93</v>
      </c>
      <c r="K28" s="192" t="s">
        <v>93</v>
      </c>
      <c r="L28" s="192" t="s">
        <v>93</v>
      </c>
      <c r="M28" s="192" t="s">
        <v>93</v>
      </c>
      <c r="N28" s="187" t="s">
        <v>55</v>
      </c>
      <c r="O28" s="193">
        <v>27.611582061053348</v>
      </c>
      <c r="P28" s="193" t="s">
        <v>93</v>
      </c>
      <c r="Q28" s="194">
        <v>4.8270514298065219</v>
      </c>
      <c r="R28" s="193" t="s">
        <v>199</v>
      </c>
      <c r="S28" s="193" t="s">
        <v>199</v>
      </c>
      <c r="T28" s="193" t="s">
        <v>200</v>
      </c>
      <c r="U28" s="193" t="s">
        <v>200</v>
      </c>
      <c r="V28" s="195" t="s">
        <v>200</v>
      </c>
    </row>
    <row r="29" spans="1:22" x14ac:dyDescent="0.25">
      <c r="A29" s="37" t="s">
        <v>1143</v>
      </c>
      <c r="B29" s="38" t="s">
        <v>1144</v>
      </c>
      <c r="C29" s="39" t="s">
        <v>80</v>
      </c>
      <c r="D29" s="40"/>
      <c r="E29" s="162" t="s">
        <v>93</v>
      </c>
      <c r="F29" s="204" t="s">
        <v>93</v>
      </c>
      <c r="G29" s="192" t="s">
        <v>93</v>
      </c>
      <c r="H29" s="192" t="s">
        <v>55</v>
      </c>
      <c r="I29" s="193" t="s">
        <v>198</v>
      </c>
      <c r="J29" s="193" t="s">
        <v>93</v>
      </c>
      <c r="K29" s="192" t="s">
        <v>93</v>
      </c>
      <c r="L29" s="193" t="s">
        <v>93</v>
      </c>
      <c r="M29" s="193" t="s">
        <v>93</v>
      </c>
      <c r="N29" s="187" t="s">
        <v>55</v>
      </c>
      <c r="O29" s="193" t="s">
        <v>93</v>
      </c>
      <c r="P29" s="193" t="s">
        <v>93</v>
      </c>
      <c r="Q29" s="194" t="s">
        <v>199</v>
      </c>
      <c r="R29" s="193" t="s">
        <v>199</v>
      </c>
      <c r="S29" s="193" t="s">
        <v>199</v>
      </c>
      <c r="T29" s="193" t="s">
        <v>200</v>
      </c>
      <c r="U29" s="193" t="s">
        <v>200</v>
      </c>
      <c r="V29" s="195" t="s">
        <v>200</v>
      </c>
    </row>
    <row r="30" spans="1:22" x14ac:dyDescent="0.25">
      <c r="A30" s="37" t="s">
        <v>1145</v>
      </c>
      <c r="B30" s="38" t="s">
        <v>1146</v>
      </c>
      <c r="C30" s="39" t="s">
        <v>80</v>
      </c>
      <c r="D30" s="40"/>
      <c r="E30" s="162" t="s">
        <v>93</v>
      </c>
      <c r="F30" s="204" t="s">
        <v>93</v>
      </c>
      <c r="G30" s="192" t="s">
        <v>93</v>
      </c>
      <c r="H30" s="192" t="s">
        <v>55</v>
      </c>
      <c r="I30" s="193" t="s">
        <v>198</v>
      </c>
      <c r="J30" s="193" t="s">
        <v>93</v>
      </c>
      <c r="K30" s="192" t="s">
        <v>93</v>
      </c>
      <c r="L30" s="193" t="s">
        <v>93</v>
      </c>
      <c r="M30" s="193" t="s">
        <v>93</v>
      </c>
      <c r="N30" s="187" t="s">
        <v>55</v>
      </c>
      <c r="O30" s="193" t="s">
        <v>93</v>
      </c>
      <c r="P30" s="193" t="s">
        <v>93</v>
      </c>
      <c r="Q30" s="194" t="s">
        <v>199</v>
      </c>
      <c r="R30" s="193" t="s">
        <v>199</v>
      </c>
      <c r="S30" s="193" t="s">
        <v>199</v>
      </c>
      <c r="T30" s="193" t="s">
        <v>200</v>
      </c>
      <c r="U30" s="193" t="s">
        <v>200</v>
      </c>
      <c r="V30" s="195" t="s">
        <v>200</v>
      </c>
    </row>
    <row r="31" spans="1:22" x14ac:dyDescent="0.25">
      <c r="A31" s="37" t="s">
        <v>1147</v>
      </c>
      <c r="B31" s="38" t="s">
        <v>1148</v>
      </c>
      <c r="C31" s="39" t="s">
        <v>80</v>
      </c>
      <c r="D31" s="40"/>
      <c r="E31" s="191" t="s">
        <v>93</v>
      </c>
      <c r="F31" s="204" t="s">
        <v>93</v>
      </c>
      <c r="G31" s="192" t="s">
        <v>93</v>
      </c>
      <c r="H31" s="192" t="s">
        <v>55</v>
      </c>
      <c r="I31" s="192" t="s">
        <v>198</v>
      </c>
      <c r="J31" s="192" t="s">
        <v>93</v>
      </c>
      <c r="K31" s="192" t="s">
        <v>93</v>
      </c>
      <c r="L31" s="192" t="s">
        <v>93</v>
      </c>
      <c r="M31" s="192" t="s">
        <v>93</v>
      </c>
      <c r="N31" s="187" t="s">
        <v>55</v>
      </c>
      <c r="O31" s="193" t="s">
        <v>93</v>
      </c>
      <c r="P31" s="193" t="s">
        <v>93</v>
      </c>
      <c r="Q31" s="194" t="s">
        <v>199</v>
      </c>
      <c r="R31" s="193" t="s">
        <v>199</v>
      </c>
      <c r="S31" s="193" t="s">
        <v>199</v>
      </c>
      <c r="T31" s="193" t="s">
        <v>200</v>
      </c>
      <c r="U31" s="193" t="s">
        <v>200</v>
      </c>
      <c r="V31" s="195" t="s">
        <v>200</v>
      </c>
    </row>
    <row r="32" spans="1:22" x14ac:dyDescent="0.25">
      <c r="A32" s="37" t="s">
        <v>1149</v>
      </c>
      <c r="B32" s="38" t="s">
        <v>1150</v>
      </c>
      <c r="C32" s="39" t="s">
        <v>80</v>
      </c>
      <c r="D32" s="40"/>
      <c r="E32" s="191">
        <v>12.079524304795271</v>
      </c>
      <c r="F32" s="204" t="s">
        <v>93</v>
      </c>
      <c r="G32" s="192" t="s">
        <v>93</v>
      </c>
      <c r="H32" s="192" t="s">
        <v>55</v>
      </c>
      <c r="I32" s="192" t="s">
        <v>198</v>
      </c>
      <c r="J32" s="192" t="s">
        <v>93</v>
      </c>
      <c r="K32" s="192" t="s">
        <v>93</v>
      </c>
      <c r="L32" s="192" t="s">
        <v>93</v>
      </c>
      <c r="M32" s="192" t="s">
        <v>93</v>
      </c>
      <c r="N32" s="187" t="s">
        <v>55</v>
      </c>
      <c r="O32" s="193" t="s">
        <v>93</v>
      </c>
      <c r="P32" s="193" t="s">
        <v>93</v>
      </c>
      <c r="Q32" s="194" t="s">
        <v>199</v>
      </c>
      <c r="R32" s="193" t="s">
        <v>199</v>
      </c>
      <c r="S32" s="193" t="s">
        <v>199</v>
      </c>
      <c r="T32" s="193" t="s">
        <v>200</v>
      </c>
      <c r="U32" s="193" t="s">
        <v>200</v>
      </c>
      <c r="V32" s="195" t="s">
        <v>200</v>
      </c>
    </row>
    <row r="33" spans="1:22" x14ac:dyDescent="0.25">
      <c r="A33" s="37" t="s">
        <v>1151</v>
      </c>
      <c r="B33" s="38" t="s">
        <v>1152</v>
      </c>
      <c r="C33" s="39" t="s">
        <v>80</v>
      </c>
      <c r="D33" s="40"/>
      <c r="E33" s="162">
        <v>16.631541493321656</v>
      </c>
      <c r="F33" s="204" t="s">
        <v>93</v>
      </c>
      <c r="G33" s="192" t="s">
        <v>93</v>
      </c>
      <c r="H33" s="192" t="s">
        <v>55</v>
      </c>
      <c r="I33" s="43">
        <v>141</v>
      </c>
      <c r="J33" s="192" t="s">
        <v>93</v>
      </c>
      <c r="K33" s="192" t="s">
        <v>93</v>
      </c>
      <c r="L33" s="192">
        <v>30.647103327489262</v>
      </c>
      <c r="M33" s="192">
        <v>18.614230319097892</v>
      </c>
      <c r="N33" s="163">
        <f t="shared" ref="N33" si="0">SUM(L33:M33)</f>
        <v>49.261333646587154</v>
      </c>
      <c r="O33" s="193" t="s">
        <v>93</v>
      </c>
      <c r="P33" s="192" t="s">
        <v>93</v>
      </c>
      <c r="Q33" s="194">
        <v>3.012884074879564</v>
      </c>
      <c r="R33" s="193" t="s">
        <v>199</v>
      </c>
      <c r="S33" s="193" t="s">
        <v>199</v>
      </c>
      <c r="T33" s="193" t="s">
        <v>200</v>
      </c>
      <c r="U33" s="193" t="s">
        <v>200</v>
      </c>
      <c r="V33" s="195" t="s">
        <v>200</v>
      </c>
    </row>
    <row r="34" spans="1:22" x14ac:dyDescent="0.25">
      <c r="A34" s="37" t="s">
        <v>1153</v>
      </c>
      <c r="B34" s="38" t="s">
        <v>1154</v>
      </c>
      <c r="C34" s="39" t="s">
        <v>80</v>
      </c>
      <c r="D34" s="40"/>
      <c r="E34" s="162">
        <v>11.238915042697613</v>
      </c>
      <c r="F34" s="204" t="s">
        <v>93</v>
      </c>
      <c r="G34" s="192" t="s">
        <v>93</v>
      </c>
      <c r="H34" s="192" t="s">
        <v>55</v>
      </c>
      <c r="I34" s="192" t="s">
        <v>198</v>
      </c>
      <c r="J34" s="192" t="s">
        <v>93</v>
      </c>
      <c r="K34" s="192" t="s">
        <v>93</v>
      </c>
      <c r="L34" s="192" t="s">
        <v>93</v>
      </c>
      <c r="M34" s="192" t="s">
        <v>93</v>
      </c>
      <c r="N34" s="187" t="s">
        <v>55</v>
      </c>
      <c r="O34" s="193" t="s">
        <v>93</v>
      </c>
      <c r="P34" s="192" t="s">
        <v>93</v>
      </c>
      <c r="Q34" s="194" t="s">
        <v>199</v>
      </c>
      <c r="R34" s="193" t="s">
        <v>199</v>
      </c>
      <c r="S34" s="193" t="s">
        <v>199</v>
      </c>
      <c r="T34" s="193" t="s">
        <v>200</v>
      </c>
      <c r="U34" s="193" t="s">
        <v>200</v>
      </c>
      <c r="V34" s="195" t="s">
        <v>200</v>
      </c>
    </row>
    <row r="35" spans="1:22" x14ac:dyDescent="0.25">
      <c r="A35" s="37" t="s">
        <v>1155</v>
      </c>
      <c r="B35" s="38" t="s">
        <v>1156</v>
      </c>
      <c r="C35" s="39" t="s">
        <v>80</v>
      </c>
      <c r="D35" s="40"/>
      <c r="E35" s="162">
        <v>18.108509415371142</v>
      </c>
      <c r="F35" s="204" t="s">
        <v>93</v>
      </c>
      <c r="G35" s="192" t="s">
        <v>93</v>
      </c>
      <c r="H35" s="192" t="s">
        <v>55</v>
      </c>
      <c r="I35" s="192" t="s">
        <v>198</v>
      </c>
      <c r="J35" s="192" t="s">
        <v>93</v>
      </c>
      <c r="K35" s="192" t="s">
        <v>93</v>
      </c>
      <c r="L35" s="192" t="s">
        <v>93</v>
      </c>
      <c r="M35" s="192" t="s">
        <v>93</v>
      </c>
      <c r="N35" s="187" t="s">
        <v>55</v>
      </c>
      <c r="O35" s="193" t="s">
        <v>93</v>
      </c>
      <c r="P35" s="192" t="s">
        <v>93</v>
      </c>
      <c r="Q35" s="194" t="s">
        <v>199</v>
      </c>
      <c r="R35" s="193" t="s">
        <v>199</v>
      </c>
      <c r="S35" s="193" t="s">
        <v>199</v>
      </c>
      <c r="T35" s="193" t="s">
        <v>200</v>
      </c>
      <c r="U35" s="193" t="s">
        <v>200</v>
      </c>
      <c r="V35" s="195" t="s">
        <v>200</v>
      </c>
    </row>
    <row r="36" spans="1:22" x14ac:dyDescent="0.25">
      <c r="A36" s="37" t="s">
        <v>1157</v>
      </c>
      <c r="B36" s="38" t="s">
        <v>1158</v>
      </c>
      <c r="C36" s="39" t="s">
        <v>80</v>
      </c>
      <c r="D36" s="40"/>
      <c r="E36" s="162" t="s">
        <v>93</v>
      </c>
      <c r="F36" s="204" t="s">
        <v>93</v>
      </c>
      <c r="G36" s="192" t="s">
        <v>93</v>
      </c>
      <c r="H36" s="192" t="s">
        <v>55</v>
      </c>
      <c r="I36" s="192" t="s">
        <v>198</v>
      </c>
      <c r="J36" s="192" t="s">
        <v>93</v>
      </c>
      <c r="K36" s="192" t="s">
        <v>93</v>
      </c>
      <c r="L36" s="192" t="s">
        <v>93</v>
      </c>
      <c r="M36" s="192" t="s">
        <v>93</v>
      </c>
      <c r="N36" s="187" t="s">
        <v>55</v>
      </c>
      <c r="O36" s="193" t="s">
        <v>93</v>
      </c>
      <c r="P36" s="192" t="s">
        <v>93</v>
      </c>
      <c r="Q36" s="194" t="s">
        <v>199</v>
      </c>
      <c r="R36" s="193" t="s">
        <v>199</v>
      </c>
      <c r="S36" s="193" t="s">
        <v>199</v>
      </c>
      <c r="T36" s="193" t="s">
        <v>200</v>
      </c>
      <c r="U36" s="193" t="s">
        <v>200</v>
      </c>
      <c r="V36" s="195" t="s">
        <v>200</v>
      </c>
    </row>
    <row r="37" spans="1:22" x14ac:dyDescent="0.25">
      <c r="A37" s="37" t="s">
        <v>1159</v>
      </c>
      <c r="B37" s="38" t="s">
        <v>1160</v>
      </c>
      <c r="C37" s="39" t="s">
        <v>80</v>
      </c>
      <c r="D37" s="40"/>
      <c r="E37" s="162" t="s">
        <v>93</v>
      </c>
      <c r="F37" s="204" t="s">
        <v>93</v>
      </c>
      <c r="G37" s="192" t="s">
        <v>93</v>
      </c>
      <c r="H37" s="192" t="s">
        <v>55</v>
      </c>
      <c r="I37" s="192" t="s">
        <v>198</v>
      </c>
      <c r="J37" s="192" t="s">
        <v>93</v>
      </c>
      <c r="K37" s="192" t="s">
        <v>93</v>
      </c>
      <c r="L37" s="192" t="s">
        <v>93</v>
      </c>
      <c r="M37" s="192" t="s">
        <v>93</v>
      </c>
      <c r="N37" s="187" t="s">
        <v>55</v>
      </c>
      <c r="O37" s="193" t="s">
        <v>93</v>
      </c>
      <c r="P37" s="192" t="s">
        <v>93</v>
      </c>
      <c r="Q37" s="194" t="s">
        <v>199</v>
      </c>
      <c r="R37" s="193" t="s">
        <v>199</v>
      </c>
      <c r="S37" s="193" t="s">
        <v>199</v>
      </c>
      <c r="T37" s="193" t="s">
        <v>200</v>
      </c>
      <c r="U37" s="193" t="s">
        <v>200</v>
      </c>
      <c r="V37" s="195" t="s">
        <v>200</v>
      </c>
    </row>
    <row r="38" spans="1:22" x14ac:dyDescent="0.25">
      <c r="A38" s="47"/>
      <c r="B38" s="47"/>
      <c r="C38" s="48"/>
      <c r="D38" s="49"/>
      <c r="E38" s="197"/>
      <c r="F38" s="314"/>
      <c r="G38" s="199"/>
      <c r="H38" s="199"/>
      <c r="I38" s="199"/>
      <c r="J38" s="199"/>
      <c r="K38" s="199"/>
      <c r="L38" s="199"/>
      <c r="M38" s="199"/>
      <c r="N38" s="198"/>
      <c r="O38" s="200"/>
      <c r="P38" s="199"/>
      <c r="Q38" s="201"/>
      <c r="R38" s="200"/>
      <c r="S38" s="200"/>
      <c r="T38" s="200"/>
      <c r="U38" s="200"/>
      <c r="V38" s="202"/>
    </row>
    <row r="39" spans="1:22" x14ac:dyDescent="0.25">
      <c r="A39" s="37" t="s">
        <v>1161</v>
      </c>
      <c r="B39" s="38" t="s">
        <v>1162</v>
      </c>
      <c r="C39" s="39" t="s">
        <v>102</v>
      </c>
      <c r="D39" s="40"/>
      <c r="E39" s="191">
        <v>13.563294026458463</v>
      </c>
      <c r="F39" s="204" t="s">
        <v>93</v>
      </c>
      <c r="G39" s="192" t="s">
        <v>93</v>
      </c>
      <c r="H39" s="192" t="s">
        <v>55</v>
      </c>
      <c r="I39" s="192" t="s">
        <v>198</v>
      </c>
      <c r="J39" s="192" t="s">
        <v>93</v>
      </c>
      <c r="K39" s="192" t="s">
        <v>93</v>
      </c>
      <c r="L39" s="192">
        <v>17.269474123068022</v>
      </c>
      <c r="M39" s="192">
        <v>12.583284617845528</v>
      </c>
      <c r="N39" s="163">
        <f>SUM(L39:M39)</f>
        <v>29.852758740913551</v>
      </c>
      <c r="O39" s="193" t="s">
        <v>93</v>
      </c>
      <c r="P39" s="193" t="s">
        <v>93</v>
      </c>
      <c r="Q39" s="194" t="s">
        <v>199</v>
      </c>
      <c r="R39" s="193" t="s">
        <v>199</v>
      </c>
      <c r="S39" s="193" t="s">
        <v>199</v>
      </c>
      <c r="T39" s="193" t="s">
        <v>200</v>
      </c>
      <c r="U39" s="193" t="s">
        <v>200</v>
      </c>
      <c r="V39" s="195" t="s">
        <v>200</v>
      </c>
    </row>
    <row r="40" spans="1:22" x14ac:dyDescent="0.25">
      <c r="A40" s="37" t="s">
        <v>1163</v>
      </c>
      <c r="B40" s="38" t="s">
        <v>1164</v>
      </c>
      <c r="C40" s="39" t="s">
        <v>102</v>
      </c>
      <c r="D40" s="40"/>
      <c r="E40" s="191">
        <v>16.269089940212101</v>
      </c>
      <c r="F40" s="313" t="s">
        <v>93</v>
      </c>
      <c r="G40" s="192" t="s">
        <v>93</v>
      </c>
      <c r="H40" s="192" t="s">
        <v>55</v>
      </c>
      <c r="I40" s="192" t="s">
        <v>198</v>
      </c>
      <c r="J40" s="192" t="s">
        <v>93</v>
      </c>
      <c r="K40" s="192" t="s">
        <v>93</v>
      </c>
      <c r="L40" s="192">
        <v>12.085099780410246</v>
      </c>
      <c r="M40" s="192">
        <v>10.602215065604872</v>
      </c>
      <c r="N40" s="163">
        <f t="shared" ref="N40:N44" si="1">SUM(L40:M40)</f>
        <v>22.68731484601512</v>
      </c>
      <c r="O40" s="193">
        <v>17.696949969789006</v>
      </c>
      <c r="P40" s="193" t="s">
        <v>93</v>
      </c>
      <c r="Q40" s="194" t="s">
        <v>199</v>
      </c>
      <c r="R40" s="193" t="s">
        <v>199</v>
      </c>
      <c r="S40" s="193" t="s">
        <v>199</v>
      </c>
      <c r="T40" s="193" t="s">
        <v>200</v>
      </c>
      <c r="U40" s="193" t="s">
        <v>200</v>
      </c>
      <c r="V40" s="195" t="s">
        <v>200</v>
      </c>
    </row>
    <row r="41" spans="1:22" x14ac:dyDescent="0.25">
      <c r="A41" s="37" t="s">
        <v>1165</v>
      </c>
      <c r="B41" s="38" t="s">
        <v>1166</v>
      </c>
      <c r="C41" s="39" t="s">
        <v>102</v>
      </c>
      <c r="D41" s="40"/>
      <c r="E41" s="162" t="s">
        <v>93</v>
      </c>
      <c r="F41" s="313" t="s">
        <v>93</v>
      </c>
      <c r="G41" s="192" t="s">
        <v>93</v>
      </c>
      <c r="H41" s="192" t="s">
        <v>55</v>
      </c>
      <c r="I41" s="192" t="s">
        <v>198</v>
      </c>
      <c r="J41" s="192" t="s">
        <v>93</v>
      </c>
      <c r="K41" s="192" t="s">
        <v>93</v>
      </c>
      <c r="L41" s="203">
        <v>71.738328992312304</v>
      </c>
      <c r="M41" s="192">
        <v>23.215254537413092</v>
      </c>
      <c r="N41" s="163">
        <f t="shared" si="1"/>
        <v>94.953583529725393</v>
      </c>
      <c r="O41" s="204" t="s">
        <v>93</v>
      </c>
      <c r="P41" s="192" t="s">
        <v>93</v>
      </c>
      <c r="Q41" s="194" t="s">
        <v>199</v>
      </c>
      <c r="R41" s="193" t="s">
        <v>199</v>
      </c>
      <c r="S41" s="193" t="s">
        <v>199</v>
      </c>
      <c r="T41" s="193" t="s">
        <v>200</v>
      </c>
      <c r="U41" s="193" t="s">
        <v>200</v>
      </c>
      <c r="V41" s="195" t="s">
        <v>200</v>
      </c>
    </row>
    <row r="42" spans="1:22" x14ac:dyDescent="0.25">
      <c r="A42" s="37" t="s">
        <v>1167</v>
      </c>
      <c r="B42" s="38" t="s">
        <v>1168</v>
      </c>
      <c r="C42" s="39" t="s">
        <v>102</v>
      </c>
      <c r="D42" s="40"/>
      <c r="E42" s="162" t="s">
        <v>93</v>
      </c>
      <c r="F42" s="313" t="s">
        <v>93</v>
      </c>
      <c r="G42" s="192" t="s">
        <v>93</v>
      </c>
      <c r="H42" s="192" t="s">
        <v>55</v>
      </c>
      <c r="I42" s="192" t="s">
        <v>198</v>
      </c>
      <c r="J42" s="192" t="s">
        <v>93</v>
      </c>
      <c r="K42" s="192" t="s">
        <v>93</v>
      </c>
      <c r="L42" s="203">
        <v>97.32338919421629</v>
      </c>
      <c r="M42" s="192">
        <v>27.31840577589151</v>
      </c>
      <c r="N42" s="109">
        <f t="shared" si="1"/>
        <v>124.6417949701078</v>
      </c>
      <c r="O42" s="204" t="s">
        <v>93</v>
      </c>
      <c r="P42" s="192">
        <v>12.906523128860192</v>
      </c>
      <c r="Q42" s="194" t="s">
        <v>199</v>
      </c>
      <c r="R42" s="193" t="s">
        <v>199</v>
      </c>
      <c r="S42" s="193" t="s">
        <v>199</v>
      </c>
      <c r="T42" s="193" t="s">
        <v>200</v>
      </c>
      <c r="U42" s="193" t="s">
        <v>200</v>
      </c>
      <c r="V42" s="195" t="s">
        <v>200</v>
      </c>
    </row>
    <row r="43" spans="1:22" x14ac:dyDescent="0.25">
      <c r="A43" s="37" t="s">
        <v>1169</v>
      </c>
      <c r="B43" s="38" t="s">
        <v>1170</v>
      </c>
      <c r="C43" s="39" t="s">
        <v>102</v>
      </c>
      <c r="D43" s="40"/>
      <c r="E43" s="162" t="s">
        <v>93</v>
      </c>
      <c r="F43" s="313" t="s">
        <v>93</v>
      </c>
      <c r="G43" s="192" t="s">
        <v>93</v>
      </c>
      <c r="H43" s="192" t="s">
        <v>55</v>
      </c>
      <c r="I43" s="192" t="s">
        <v>198</v>
      </c>
      <c r="J43" s="192" t="s">
        <v>93</v>
      </c>
      <c r="K43" s="192">
        <v>10.855652368498342</v>
      </c>
      <c r="L43" s="55">
        <v>382</v>
      </c>
      <c r="M43" s="43">
        <v>103</v>
      </c>
      <c r="N43" s="109">
        <f t="shared" si="1"/>
        <v>485</v>
      </c>
      <c r="O43" s="193" t="s">
        <v>93</v>
      </c>
      <c r="P43" s="192">
        <v>46.875519096893051</v>
      </c>
      <c r="Q43" s="194" t="s">
        <v>199</v>
      </c>
      <c r="R43" s="193" t="s">
        <v>199</v>
      </c>
      <c r="S43" s="193" t="s">
        <v>199</v>
      </c>
      <c r="T43" s="193" t="s">
        <v>200</v>
      </c>
      <c r="U43" s="193" t="s">
        <v>200</v>
      </c>
      <c r="V43" s="195" t="s">
        <v>200</v>
      </c>
    </row>
    <row r="44" spans="1:22" x14ac:dyDescent="0.25">
      <c r="A44" s="37" t="s">
        <v>1171</v>
      </c>
      <c r="B44" s="38" t="s">
        <v>1172</v>
      </c>
      <c r="C44" s="39" t="s">
        <v>102</v>
      </c>
      <c r="D44" s="40"/>
      <c r="E44" s="162">
        <v>10.597111933760983</v>
      </c>
      <c r="F44" s="313" t="s">
        <v>93</v>
      </c>
      <c r="G44" s="192" t="s">
        <v>93</v>
      </c>
      <c r="H44" s="192" t="s">
        <v>55</v>
      </c>
      <c r="I44" s="192" t="s">
        <v>198</v>
      </c>
      <c r="J44" s="192" t="s">
        <v>93</v>
      </c>
      <c r="K44" s="192" t="s">
        <v>93</v>
      </c>
      <c r="L44" s="203">
        <v>78.352196985536978</v>
      </c>
      <c r="M44" s="192">
        <v>30.647499581572369</v>
      </c>
      <c r="N44" s="109">
        <f t="shared" si="1"/>
        <v>108.99969656710934</v>
      </c>
      <c r="O44" s="204" t="s">
        <v>93</v>
      </c>
      <c r="P44" s="192" t="s">
        <v>93</v>
      </c>
      <c r="Q44" s="194" t="s">
        <v>199</v>
      </c>
      <c r="R44" s="193" t="s">
        <v>199</v>
      </c>
      <c r="S44" s="193" t="s">
        <v>199</v>
      </c>
      <c r="T44" s="193" t="s">
        <v>200</v>
      </c>
      <c r="U44" s="193" t="s">
        <v>200</v>
      </c>
      <c r="V44" s="195" t="s">
        <v>200</v>
      </c>
    </row>
    <row r="45" spans="1:22" x14ac:dyDescent="0.25">
      <c r="A45" s="47"/>
      <c r="B45" s="47"/>
      <c r="C45" s="48"/>
      <c r="D45" s="49"/>
      <c r="E45" s="197"/>
      <c r="F45" s="314"/>
      <c r="G45" s="199"/>
      <c r="H45" s="199"/>
      <c r="I45" s="199"/>
      <c r="J45" s="199"/>
      <c r="K45" s="199"/>
      <c r="L45" s="199"/>
      <c r="M45" s="199"/>
      <c r="N45" s="198"/>
      <c r="O45" s="199"/>
      <c r="P45" s="199"/>
      <c r="Q45" s="201"/>
      <c r="R45" s="200"/>
      <c r="S45" s="200"/>
      <c r="T45" s="200"/>
      <c r="U45" s="200"/>
      <c r="V45" s="202"/>
    </row>
    <row r="46" spans="1:22" x14ac:dyDescent="0.25">
      <c r="A46" s="37" t="s">
        <v>1173</v>
      </c>
      <c r="B46" s="38" t="s">
        <v>1174</v>
      </c>
      <c r="C46" s="39" t="s">
        <v>129</v>
      </c>
      <c r="D46" s="40"/>
      <c r="E46" s="107">
        <v>114</v>
      </c>
      <c r="F46" s="204" t="s">
        <v>93</v>
      </c>
      <c r="G46" s="192" t="s">
        <v>93</v>
      </c>
      <c r="H46" s="192" t="s">
        <v>55</v>
      </c>
      <c r="I46" s="192" t="s">
        <v>198</v>
      </c>
      <c r="J46" s="192" t="s">
        <v>93</v>
      </c>
      <c r="K46" s="192" t="s">
        <v>93</v>
      </c>
      <c r="L46" s="192">
        <v>14.274369512886544</v>
      </c>
      <c r="M46" s="192" t="s">
        <v>93</v>
      </c>
      <c r="N46" s="163">
        <f>SUM(L46:M46)</f>
        <v>14.274369512886544</v>
      </c>
      <c r="O46" s="193">
        <v>16.779001555964804</v>
      </c>
      <c r="P46" s="193" t="s">
        <v>93</v>
      </c>
      <c r="Q46" s="194">
        <v>6.5325997451455775</v>
      </c>
      <c r="R46" s="193" t="s">
        <v>199</v>
      </c>
      <c r="S46" s="193" t="s">
        <v>199</v>
      </c>
      <c r="T46" s="193" t="s">
        <v>200</v>
      </c>
      <c r="U46" s="193" t="s">
        <v>200</v>
      </c>
      <c r="V46" s="195" t="s">
        <v>200</v>
      </c>
    </row>
    <row r="47" spans="1:22" x14ac:dyDescent="0.25">
      <c r="A47" s="37" t="s">
        <v>1175</v>
      </c>
      <c r="B47" s="38" t="s">
        <v>1176</v>
      </c>
      <c r="C47" s="39" t="s">
        <v>129</v>
      </c>
      <c r="D47" s="40"/>
      <c r="E47" s="191">
        <v>34.681553400619045</v>
      </c>
      <c r="F47" s="204" t="s">
        <v>93</v>
      </c>
      <c r="G47" s="192" t="s">
        <v>93</v>
      </c>
      <c r="H47" s="192" t="s">
        <v>55</v>
      </c>
      <c r="I47" s="192" t="s">
        <v>198</v>
      </c>
      <c r="J47" s="192" t="s">
        <v>93</v>
      </c>
      <c r="K47" s="192" t="s">
        <v>93</v>
      </c>
      <c r="L47" s="192" t="s">
        <v>93</v>
      </c>
      <c r="M47" s="192" t="s">
        <v>93</v>
      </c>
      <c r="N47" s="163">
        <f t="shared" ref="N47:N65" si="2">SUM(L47:M47)</f>
        <v>0</v>
      </c>
      <c r="O47" s="193" t="s">
        <v>93</v>
      </c>
      <c r="P47" s="193" t="s">
        <v>93</v>
      </c>
      <c r="Q47" s="194">
        <v>19.884165443764122</v>
      </c>
      <c r="R47" s="193" t="s">
        <v>199</v>
      </c>
      <c r="S47" s="193" t="s">
        <v>199</v>
      </c>
      <c r="T47" s="193" t="s">
        <v>200</v>
      </c>
      <c r="U47" s="193" t="s">
        <v>200</v>
      </c>
      <c r="V47" s="195" t="s">
        <v>200</v>
      </c>
    </row>
    <row r="48" spans="1:22" x14ac:dyDescent="0.25">
      <c r="A48" s="37" t="s">
        <v>1177</v>
      </c>
      <c r="B48" s="38" t="s">
        <v>1178</v>
      </c>
      <c r="C48" s="39" t="s">
        <v>129</v>
      </c>
      <c r="D48" s="40"/>
      <c r="E48" s="191">
        <v>114</v>
      </c>
      <c r="F48" s="204" t="s">
        <v>93</v>
      </c>
      <c r="G48" s="192" t="s">
        <v>93</v>
      </c>
      <c r="H48" s="192" t="s">
        <v>55</v>
      </c>
      <c r="I48" s="192" t="s">
        <v>198</v>
      </c>
      <c r="J48" s="192" t="s">
        <v>93</v>
      </c>
      <c r="K48" s="192" t="s">
        <v>93</v>
      </c>
      <c r="L48" s="192" t="s">
        <v>93</v>
      </c>
      <c r="M48" s="192" t="s">
        <v>93</v>
      </c>
      <c r="N48" s="163">
        <f t="shared" si="2"/>
        <v>0</v>
      </c>
      <c r="O48" s="193">
        <v>15.988854668287789</v>
      </c>
      <c r="P48" s="193" t="s">
        <v>93</v>
      </c>
      <c r="Q48" s="194" t="s">
        <v>199</v>
      </c>
      <c r="R48" s="193" t="s">
        <v>199</v>
      </c>
      <c r="S48" s="193" t="s">
        <v>199</v>
      </c>
      <c r="T48" s="193" t="s">
        <v>200</v>
      </c>
      <c r="U48" s="193" t="s">
        <v>200</v>
      </c>
      <c r="V48" s="195" t="s">
        <v>200</v>
      </c>
    </row>
    <row r="49" spans="1:22" x14ac:dyDescent="0.25">
      <c r="A49" s="37" t="s">
        <v>1179</v>
      </c>
      <c r="B49" s="38" t="s">
        <v>1180</v>
      </c>
      <c r="C49" s="39" t="s">
        <v>129</v>
      </c>
      <c r="D49" s="40"/>
      <c r="E49" s="191">
        <v>39.244638045839217</v>
      </c>
      <c r="F49" s="204" t="s">
        <v>93</v>
      </c>
      <c r="G49" s="192" t="s">
        <v>93</v>
      </c>
      <c r="H49" s="192" t="s">
        <v>55</v>
      </c>
      <c r="I49" s="192" t="s">
        <v>198</v>
      </c>
      <c r="J49" s="192" t="s">
        <v>93</v>
      </c>
      <c r="K49" s="192" t="s">
        <v>93</v>
      </c>
      <c r="L49" s="192">
        <v>15.649786862807609</v>
      </c>
      <c r="M49" s="192" t="s">
        <v>93</v>
      </c>
      <c r="N49" s="163">
        <f t="shared" si="2"/>
        <v>15.649786862807609</v>
      </c>
      <c r="O49" s="193" t="s">
        <v>93</v>
      </c>
      <c r="P49" s="193" t="s">
        <v>93</v>
      </c>
      <c r="Q49" s="194">
        <v>3.1493382525450953</v>
      </c>
      <c r="R49" s="193" t="s">
        <v>199</v>
      </c>
      <c r="S49" s="193" t="s">
        <v>199</v>
      </c>
      <c r="T49" s="193" t="s">
        <v>200</v>
      </c>
      <c r="U49" s="193" t="s">
        <v>200</v>
      </c>
      <c r="V49" s="195" t="s">
        <v>200</v>
      </c>
    </row>
    <row r="50" spans="1:22" x14ac:dyDescent="0.25">
      <c r="A50" s="37" t="s">
        <v>1181</v>
      </c>
      <c r="B50" s="38" t="s">
        <v>1182</v>
      </c>
      <c r="C50" s="39" t="s">
        <v>129</v>
      </c>
      <c r="D50" s="40"/>
      <c r="E50" s="107">
        <v>151</v>
      </c>
      <c r="F50" s="204" t="s">
        <v>93</v>
      </c>
      <c r="G50" s="192" t="s">
        <v>93</v>
      </c>
      <c r="H50" s="192" t="s">
        <v>55</v>
      </c>
      <c r="I50" s="192" t="s">
        <v>198</v>
      </c>
      <c r="J50" s="192" t="s">
        <v>93</v>
      </c>
      <c r="K50" s="192" t="s">
        <v>93</v>
      </c>
      <c r="L50" s="192">
        <v>10.624407024268814</v>
      </c>
      <c r="M50" s="192" t="s">
        <v>93</v>
      </c>
      <c r="N50" s="163">
        <f t="shared" si="2"/>
        <v>10.624407024268814</v>
      </c>
      <c r="O50" s="193">
        <v>19.737694957064207</v>
      </c>
      <c r="P50" s="193" t="s">
        <v>93</v>
      </c>
      <c r="Q50" s="194" t="s">
        <v>199</v>
      </c>
      <c r="R50" s="193" t="s">
        <v>199</v>
      </c>
      <c r="S50" s="193" t="s">
        <v>199</v>
      </c>
      <c r="T50" s="193" t="s">
        <v>200</v>
      </c>
      <c r="U50" s="193" t="s">
        <v>200</v>
      </c>
      <c r="V50" s="195" t="s">
        <v>200</v>
      </c>
    </row>
    <row r="51" spans="1:22" x14ac:dyDescent="0.25">
      <c r="A51" s="37" t="s">
        <v>1183</v>
      </c>
      <c r="B51" s="38" t="s">
        <v>1184</v>
      </c>
      <c r="C51" s="39" t="s">
        <v>129</v>
      </c>
      <c r="D51" s="40"/>
      <c r="E51" s="191">
        <v>68.217324159686854</v>
      </c>
      <c r="F51" s="204" t="s">
        <v>93</v>
      </c>
      <c r="G51" s="192" t="s">
        <v>93</v>
      </c>
      <c r="H51" s="192" t="s">
        <v>55</v>
      </c>
      <c r="I51" s="192" t="s">
        <v>198</v>
      </c>
      <c r="J51" s="192" t="s">
        <v>93</v>
      </c>
      <c r="K51" s="192" t="s">
        <v>93</v>
      </c>
      <c r="L51" s="192" t="s">
        <v>93</v>
      </c>
      <c r="M51" s="192" t="s">
        <v>93</v>
      </c>
      <c r="N51" s="163">
        <f t="shared" si="2"/>
        <v>0</v>
      </c>
      <c r="O51" s="193" t="s">
        <v>93</v>
      </c>
      <c r="P51" s="193" t="s">
        <v>93</v>
      </c>
      <c r="Q51" s="194" t="s">
        <v>199</v>
      </c>
      <c r="R51" s="193" t="s">
        <v>199</v>
      </c>
      <c r="S51" s="193" t="s">
        <v>199</v>
      </c>
      <c r="T51" s="193" t="s">
        <v>200</v>
      </c>
      <c r="U51" s="193" t="s">
        <v>200</v>
      </c>
      <c r="V51" s="195" t="s">
        <v>200</v>
      </c>
    </row>
    <row r="52" spans="1:22" x14ac:dyDescent="0.25">
      <c r="A52" s="37" t="s">
        <v>1185</v>
      </c>
      <c r="B52" s="38" t="s">
        <v>1186</v>
      </c>
      <c r="C52" s="39" t="s">
        <v>129</v>
      </c>
      <c r="D52" s="40"/>
      <c r="E52" s="191">
        <v>81.541531323729757</v>
      </c>
      <c r="F52" s="204" t="s">
        <v>93</v>
      </c>
      <c r="G52" s="192" t="s">
        <v>93</v>
      </c>
      <c r="H52" s="192" t="s">
        <v>55</v>
      </c>
      <c r="I52" s="192" t="s">
        <v>198</v>
      </c>
      <c r="J52" s="192" t="s">
        <v>93</v>
      </c>
      <c r="K52" s="192" t="s">
        <v>93</v>
      </c>
      <c r="L52" s="192">
        <v>9.8894511884331315</v>
      </c>
      <c r="M52" s="192" t="s">
        <v>93</v>
      </c>
      <c r="N52" s="163">
        <f t="shared" si="2"/>
        <v>9.8894511884331315</v>
      </c>
      <c r="O52" s="193">
        <v>11.499542167493468</v>
      </c>
      <c r="P52" s="193" t="s">
        <v>93</v>
      </c>
      <c r="Q52" s="194">
        <v>2.9144489578110133</v>
      </c>
      <c r="R52" s="193" t="s">
        <v>199</v>
      </c>
      <c r="S52" s="193" t="s">
        <v>199</v>
      </c>
      <c r="T52" s="193" t="s">
        <v>200</v>
      </c>
      <c r="U52" s="193" t="s">
        <v>200</v>
      </c>
      <c r="V52" s="195" t="s">
        <v>200</v>
      </c>
    </row>
    <row r="53" spans="1:22" x14ac:dyDescent="0.25">
      <c r="A53" s="37" t="s">
        <v>1187</v>
      </c>
      <c r="B53" s="38" t="s">
        <v>1188</v>
      </c>
      <c r="C53" s="39" t="s">
        <v>129</v>
      </c>
      <c r="D53" s="40"/>
      <c r="E53" s="162">
        <v>88.784439090073434</v>
      </c>
      <c r="F53" s="315" t="s">
        <v>93</v>
      </c>
      <c r="G53" s="192" t="s">
        <v>93</v>
      </c>
      <c r="H53" s="192" t="s">
        <v>55</v>
      </c>
      <c r="I53" s="193" t="s">
        <v>198</v>
      </c>
      <c r="J53" s="193" t="s">
        <v>93</v>
      </c>
      <c r="K53" s="193" t="s">
        <v>93</v>
      </c>
      <c r="L53" s="193">
        <v>11.696297158870726</v>
      </c>
      <c r="M53" s="193" t="s">
        <v>93</v>
      </c>
      <c r="N53" s="163">
        <f t="shared" si="2"/>
        <v>11.696297158870726</v>
      </c>
      <c r="O53" s="193">
        <v>10.640257427144716</v>
      </c>
      <c r="P53" s="193" t="s">
        <v>93</v>
      </c>
      <c r="Q53" s="194">
        <v>3.0623933314625615</v>
      </c>
      <c r="R53" s="193" t="s">
        <v>199</v>
      </c>
      <c r="S53" s="193" t="s">
        <v>199</v>
      </c>
      <c r="T53" s="193" t="s">
        <v>200</v>
      </c>
      <c r="U53" s="193" t="s">
        <v>200</v>
      </c>
      <c r="V53" s="195" t="s">
        <v>200</v>
      </c>
    </row>
    <row r="54" spans="1:22" x14ac:dyDescent="0.25">
      <c r="A54" s="37" t="s">
        <v>1189</v>
      </c>
      <c r="B54" s="38" t="s">
        <v>1190</v>
      </c>
      <c r="C54" s="39" t="s">
        <v>129</v>
      </c>
      <c r="D54" s="40"/>
      <c r="E54" s="191">
        <v>79.330149724566411</v>
      </c>
      <c r="F54" s="313" t="s">
        <v>93</v>
      </c>
      <c r="G54" s="192" t="s">
        <v>93</v>
      </c>
      <c r="H54" s="192" t="s">
        <v>55</v>
      </c>
      <c r="I54" s="192" t="s">
        <v>198</v>
      </c>
      <c r="J54" s="192" t="s">
        <v>93</v>
      </c>
      <c r="K54" s="192" t="s">
        <v>93</v>
      </c>
      <c r="L54" s="192" t="s">
        <v>93</v>
      </c>
      <c r="M54" s="192" t="s">
        <v>93</v>
      </c>
      <c r="N54" s="163">
        <f t="shared" si="2"/>
        <v>0</v>
      </c>
      <c r="O54" s="193">
        <v>9.6071113219890929</v>
      </c>
      <c r="P54" s="193" t="s">
        <v>93</v>
      </c>
      <c r="Q54" s="194">
        <v>12.621504377147751</v>
      </c>
      <c r="R54" s="193" t="s">
        <v>199</v>
      </c>
      <c r="S54" s="193" t="s">
        <v>199</v>
      </c>
      <c r="T54" s="193" t="s">
        <v>200</v>
      </c>
      <c r="U54" s="193" t="s">
        <v>200</v>
      </c>
      <c r="V54" s="195" t="s">
        <v>200</v>
      </c>
    </row>
    <row r="55" spans="1:22" x14ac:dyDescent="0.25">
      <c r="A55" s="37" t="s">
        <v>1191</v>
      </c>
      <c r="B55" s="38" t="s">
        <v>1192</v>
      </c>
      <c r="C55" s="39" t="s">
        <v>129</v>
      </c>
      <c r="D55" s="40"/>
      <c r="E55" s="191">
        <v>110</v>
      </c>
      <c r="F55" s="313" t="s">
        <v>93</v>
      </c>
      <c r="G55" s="192" t="s">
        <v>93</v>
      </c>
      <c r="H55" s="192" t="s">
        <v>55</v>
      </c>
      <c r="I55" s="192">
        <v>51.723447176707452</v>
      </c>
      <c r="J55" s="192" t="s">
        <v>93</v>
      </c>
      <c r="K55" s="192" t="s">
        <v>93</v>
      </c>
      <c r="L55" s="192" t="s">
        <v>93</v>
      </c>
      <c r="M55" s="192" t="s">
        <v>93</v>
      </c>
      <c r="N55" s="163">
        <f t="shared" si="2"/>
        <v>0</v>
      </c>
      <c r="O55" s="193">
        <v>16.722354996002665</v>
      </c>
      <c r="P55" s="193" t="s">
        <v>93</v>
      </c>
      <c r="Q55" s="194">
        <v>2.6151100152268625</v>
      </c>
      <c r="R55" s="193" t="s">
        <v>199</v>
      </c>
      <c r="S55" s="193" t="s">
        <v>199</v>
      </c>
      <c r="T55" s="193" t="s">
        <v>200</v>
      </c>
      <c r="U55" s="193" t="s">
        <v>200</v>
      </c>
      <c r="V55" s="195" t="s">
        <v>200</v>
      </c>
    </row>
    <row r="56" spans="1:22" x14ac:dyDescent="0.25">
      <c r="A56" s="37" t="s">
        <v>1193</v>
      </c>
      <c r="B56" s="38" t="s">
        <v>1194</v>
      </c>
      <c r="C56" s="39" t="s">
        <v>129</v>
      </c>
      <c r="D56" s="40"/>
      <c r="E56" s="191">
        <v>22.093770070648681</v>
      </c>
      <c r="F56" s="313" t="s">
        <v>93</v>
      </c>
      <c r="G56" s="192" t="s">
        <v>93</v>
      </c>
      <c r="H56" s="192" t="s">
        <v>55</v>
      </c>
      <c r="I56" s="192" t="s">
        <v>198</v>
      </c>
      <c r="J56" s="192" t="s">
        <v>93</v>
      </c>
      <c r="K56" s="192" t="s">
        <v>93</v>
      </c>
      <c r="L56" s="192" t="s">
        <v>93</v>
      </c>
      <c r="M56" s="192" t="s">
        <v>93</v>
      </c>
      <c r="N56" s="163">
        <f t="shared" si="2"/>
        <v>0</v>
      </c>
      <c r="O56" s="193" t="s">
        <v>93</v>
      </c>
      <c r="P56" s="193" t="s">
        <v>93</v>
      </c>
      <c r="Q56" s="194">
        <v>2.6356731791019379</v>
      </c>
      <c r="R56" s="193" t="s">
        <v>199</v>
      </c>
      <c r="S56" s="193" t="s">
        <v>199</v>
      </c>
      <c r="T56" s="193" t="s">
        <v>200</v>
      </c>
      <c r="U56" s="193" t="s">
        <v>200</v>
      </c>
      <c r="V56" s="195" t="s">
        <v>200</v>
      </c>
    </row>
    <row r="57" spans="1:22" x14ac:dyDescent="0.25">
      <c r="A57" s="37" t="s">
        <v>1195</v>
      </c>
      <c r="B57" s="38" t="s">
        <v>1196</v>
      </c>
      <c r="C57" s="39" t="s">
        <v>129</v>
      </c>
      <c r="D57" s="40"/>
      <c r="E57" s="112">
        <v>111</v>
      </c>
      <c r="F57" s="313" t="s">
        <v>93</v>
      </c>
      <c r="G57" s="192" t="s">
        <v>93</v>
      </c>
      <c r="H57" s="192" t="s">
        <v>55</v>
      </c>
      <c r="I57" s="192" t="s">
        <v>198</v>
      </c>
      <c r="J57" s="192" t="s">
        <v>93</v>
      </c>
      <c r="K57" s="192" t="s">
        <v>93</v>
      </c>
      <c r="L57" s="192" t="s">
        <v>93</v>
      </c>
      <c r="M57" s="192" t="s">
        <v>93</v>
      </c>
      <c r="N57" s="163">
        <f t="shared" si="2"/>
        <v>0</v>
      </c>
      <c r="O57" s="193">
        <v>15.346860322050219</v>
      </c>
      <c r="P57" s="192" t="s">
        <v>93</v>
      </c>
      <c r="Q57" s="194">
        <v>7.1305875912576679</v>
      </c>
      <c r="R57" s="193" t="s">
        <v>199</v>
      </c>
      <c r="S57" s="193" t="s">
        <v>199</v>
      </c>
      <c r="T57" s="193" t="s">
        <v>200</v>
      </c>
      <c r="U57" s="193" t="s">
        <v>200</v>
      </c>
      <c r="V57" s="195" t="s">
        <v>200</v>
      </c>
    </row>
    <row r="58" spans="1:22" x14ac:dyDescent="0.25">
      <c r="A58" s="37" t="s">
        <v>1197</v>
      </c>
      <c r="B58" s="38" t="s">
        <v>1198</v>
      </c>
      <c r="C58" s="39" t="s">
        <v>129</v>
      </c>
      <c r="D58" s="40"/>
      <c r="E58" s="162">
        <v>51.238429085576293</v>
      </c>
      <c r="F58" s="313" t="s">
        <v>93</v>
      </c>
      <c r="G58" s="192" t="s">
        <v>93</v>
      </c>
      <c r="H58" s="192" t="s">
        <v>55</v>
      </c>
      <c r="I58" s="192" t="s">
        <v>198</v>
      </c>
      <c r="J58" s="192" t="s">
        <v>93</v>
      </c>
      <c r="K58" s="192" t="s">
        <v>93</v>
      </c>
      <c r="L58" s="192">
        <v>14.087289845582916</v>
      </c>
      <c r="M58" s="192" t="s">
        <v>93</v>
      </c>
      <c r="N58" s="163">
        <f t="shared" si="2"/>
        <v>14.087289845582916</v>
      </c>
      <c r="O58" s="193" t="s">
        <v>93</v>
      </c>
      <c r="P58" s="192" t="s">
        <v>93</v>
      </c>
      <c r="Q58" s="194">
        <v>6.0495724057981697</v>
      </c>
      <c r="R58" s="193" t="s">
        <v>199</v>
      </c>
      <c r="S58" s="193" t="s">
        <v>199</v>
      </c>
      <c r="T58" s="193" t="s">
        <v>200</v>
      </c>
      <c r="U58" s="193" t="s">
        <v>200</v>
      </c>
      <c r="V58" s="195" t="s">
        <v>200</v>
      </c>
    </row>
    <row r="59" spans="1:22" x14ac:dyDescent="0.25">
      <c r="A59" s="37" t="s">
        <v>1199</v>
      </c>
      <c r="B59" s="38" t="s">
        <v>1200</v>
      </c>
      <c r="C59" s="39" t="s">
        <v>129</v>
      </c>
      <c r="D59" s="40"/>
      <c r="E59" s="162">
        <v>52.021275052455692</v>
      </c>
      <c r="F59" s="313" t="s">
        <v>93</v>
      </c>
      <c r="G59" s="192" t="s">
        <v>93</v>
      </c>
      <c r="H59" s="192" t="s">
        <v>55</v>
      </c>
      <c r="I59" s="192" t="s">
        <v>198</v>
      </c>
      <c r="J59" s="192" t="s">
        <v>93</v>
      </c>
      <c r="K59" s="192" t="s">
        <v>93</v>
      </c>
      <c r="L59" s="192">
        <v>12.364438827812256</v>
      </c>
      <c r="M59" s="192" t="s">
        <v>93</v>
      </c>
      <c r="N59" s="163">
        <f t="shared" si="2"/>
        <v>12.364438827812256</v>
      </c>
      <c r="O59" s="193" t="s">
        <v>93</v>
      </c>
      <c r="P59" s="192" t="s">
        <v>93</v>
      </c>
      <c r="Q59" s="194">
        <v>2.572603609364291</v>
      </c>
      <c r="R59" s="193" t="s">
        <v>199</v>
      </c>
      <c r="S59" s="193" t="s">
        <v>199</v>
      </c>
      <c r="T59" s="193" t="s">
        <v>200</v>
      </c>
      <c r="U59" s="193" t="s">
        <v>200</v>
      </c>
      <c r="V59" s="195" t="s">
        <v>200</v>
      </c>
    </row>
    <row r="60" spans="1:22" x14ac:dyDescent="0.25">
      <c r="A60" s="37" t="s">
        <v>1201</v>
      </c>
      <c r="B60" s="38" t="s">
        <v>1202</v>
      </c>
      <c r="C60" s="39" t="s">
        <v>129</v>
      </c>
      <c r="D60" s="40"/>
      <c r="E60" s="112">
        <v>143</v>
      </c>
      <c r="F60" s="313" t="s">
        <v>93</v>
      </c>
      <c r="G60" s="192" t="s">
        <v>93</v>
      </c>
      <c r="H60" s="192" t="s">
        <v>55</v>
      </c>
      <c r="I60" s="192" t="s">
        <v>198</v>
      </c>
      <c r="J60" s="192" t="s">
        <v>93</v>
      </c>
      <c r="K60" s="192" t="s">
        <v>93</v>
      </c>
      <c r="L60" s="192" t="s">
        <v>93</v>
      </c>
      <c r="M60" s="192" t="s">
        <v>93</v>
      </c>
      <c r="N60" s="163">
        <f t="shared" si="2"/>
        <v>0</v>
      </c>
      <c r="O60" s="193">
        <v>20.572868597531638</v>
      </c>
      <c r="P60" s="192" t="s">
        <v>93</v>
      </c>
      <c r="Q60" s="194">
        <v>7.4678786819333993</v>
      </c>
      <c r="R60" s="193" t="s">
        <v>199</v>
      </c>
      <c r="S60" s="193" t="s">
        <v>199</v>
      </c>
      <c r="T60" s="193" t="s">
        <v>200</v>
      </c>
      <c r="U60" s="193" t="s">
        <v>200</v>
      </c>
      <c r="V60" s="195" t="s">
        <v>200</v>
      </c>
    </row>
    <row r="61" spans="1:22" x14ac:dyDescent="0.25">
      <c r="A61" s="37" t="s">
        <v>1203</v>
      </c>
      <c r="B61" s="38" t="s">
        <v>1204</v>
      </c>
      <c r="C61" s="39" t="s">
        <v>129</v>
      </c>
      <c r="D61" s="40"/>
      <c r="E61" s="162">
        <v>34.59820457126127</v>
      </c>
      <c r="F61" s="313" t="s">
        <v>93</v>
      </c>
      <c r="G61" s="192" t="s">
        <v>93</v>
      </c>
      <c r="H61" s="192" t="s">
        <v>55</v>
      </c>
      <c r="I61" s="192" t="s">
        <v>198</v>
      </c>
      <c r="J61" s="192" t="s">
        <v>93</v>
      </c>
      <c r="K61" s="192" t="s">
        <v>93</v>
      </c>
      <c r="L61" s="192" t="s">
        <v>93</v>
      </c>
      <c r="M61" s="192" t="s">
        <v>93</v>
      </c>
      <c r="N61" s="163">
        <f t="shared" si="2"/>
        <v>0</v>
      </c>
      <c r="O61" s="193" t="s">
        <v>93</v>
      </c>
      <c r="P61" s="192" t="s">
        <v>93</v>
      </c>
      <c r="Q61" s="194" t="s">
        <v>199</v>
      </c>
      <c r="R61" s="193" t="s">
        <v>199</v>
      </c>
      <c r="S61" s="193" t="s">
        <v>199</v>
      </c>
      <c r="T61" s="193" t="s">
        <v>200</v>
      </c>
      <c r="U61" s="193" t="s">
        <v>200</v>
      </c>
      <c r="V61" s="195" t="s">
        <v>200</v>
      </c>
    </row>
    <row r="62" spans="1:22" x14ac:dyDescent="0.25">
      <c r="A62" s="37" t="s">
        <v>1205</v>
      </c>
      <c r="B62" s="38" t="s">
        <v>1206</v>
      </c>
      <c r="C62" s="39" t="s">
        <v>129</v>
      </c>
      <c r="D62" s="40"/>
      <c r="E62" s="162">
        <v>40.398861075173514</v>
      </c>
      <c r="F62" s="313" t="s">
        <v>93</v>
      </c>
      <c r="G62" s="192" t="s">
        <v>93</v>
      </c>
      <c r="H62" s="192" t="s">
        <v>55</v>
      </c>
      <c r="I62" s="192" t="s">
        <v>198</v>
      </c>
      <c r="J62" s="192" t="s">
        <v>93</v>
      </c>
      <c r="K62" s="192" t="s">
        <v>93</v>
      </c>
      <c r="L62" s="192" t="s">
        <v>93</v>
      </c>
      <c r="M62" s="192" t="s">
        <v>93</v>
      </c>
      <c r="N62" s="163">
        <f t="shared" si="2"/>
        <v>0</v>
      </c>
      <c r="O62" s="193" t="s">
        <v>93</v>
      </c>
      <c r="P62" s="192" t="s">
        <v>93</v>
      </c>
      <c r="Q62" s="194">
        <v>2.1667226365012269</v>
      </c>
      <c r="R62" s="193" t="s">
        <v>199</v>
      </c>
      <c r="S62" s="193" t="s">
        <v>199</v>
      </c>
      <c r="T62" s="193" t="s">
        <v>200</v>
      </c>
      <c r="U62" s="193" t="s">
        <v>200</v>
      </c>
      <c r="V62" s="195" t="s">
        <v>200</v>
      </c>
    </row>
    <row r="63" spans="1:22" x14ac:dyDescent="0.25">
      <c r="A63" s="37" t="s">
        <v>1207</v>
      </c>
      <c r="B63" s="38" t="s">
        <v>1208</v>
      </c>
      <c r="C63" s="39" t="s">
        <v>129</v>
      </c>
      <c r="D63" s="40"/>
      <c r="E63" s="162">
        <v>41.306202761853143</v>
      </c>
      <c r="F63" s="313" t="s">
        <v>93</v>
      </c>
      <c r="G63" s="192" t="s">
        <v>93</v>
      </c>
      <c r="H63" s="192" t="s">
        <v>55</v>
      </c>
      <c r="I63" s="192" t="s">
        <v>198</v>
      </c>
      <c r="J63" s="192" t="s">
        <v>93</v>
      </c>
      <c r="K63" s="192" t="s">
        <v>93</v>
      </c>
      <c r="L63" s="192">
        <v>9.7739581285160959</v>
      </c>
      <c r="M63" s="192" t="s">
        <v>93</v>
      </c>
      <c r="N63" s="163">
        <f t="shared" si="2"/>
        <v>9.7739581285160959</v>
      </c>
      <c r="O63" s="193" t="s">
        <v>93</v>
      </c>
      <c r="P63" s="192" t="s">
        <v>93</v>
      </c>
      <c r="Q63" s="194">
        <v>3.9401230109624215</v>
      </c>
      <c r="R63" s="193" t="s">
        <v>199</v>
      </c>
      <c r="S63" s="193" t="s">
        <v>199</v>
      </c>
      <c r="T63" s="193" t="s">
        <v>200</v>
      </c>
      <c r="U63" s="193" t="s">
        <v>200</v>
      </c>
      <c r="V63" s="195" t="s">
        <v>200</v>
      </c>
    </row>
    <row r="64" spans="1:22" x14ac:dyDescent="0.25">
      <c r="A64" s="37" t="s">
        <v>1209</v>
      </c>
      <c r="B64" s="38" t="s">
        <v>1210</v>
      </c>
      <c r="C64" s="39" t="s">
        <v>129</v>
      </c>
      <c r="D64" s="40"/>
      <c r="E64" s="162">
        <v>75.450736489774599</v>
      </c>
      <c r="F64" s="313" t="s">
        <v>93</v>
      </c>
      <c r="G64" s="192" t="s">
        <v>93</v>
      </c>
      <c r="H64" s="192" t="s">
        <v>55</v>
      </c>
      <c r="I64" s="192" t="s">
        <v>198</v>
      </c>
      <c r="J64" s="192" t="s">
        <v>93</v>
      </c>
      <c r="K64" s="192" t="s">
        <v>93</v>
      </c>
      <c r="L64" s="203" t="s">
        <v>93</v>
      </c>
      <c r="M64" s="192" t="s">
        <v>93</v>
      </c>
      <c r="N64" s="163">
        <f t="shared" si="2"/>
        <v>0</v>
      </c>
      <c r="O64" s="193">
        <v>13.006195414896712</v>
      </c>
      <c r="P64" s="192" t="s">
        <v>93</v>
      </c>
      <c r="Q64" s="194">
        <v>8.3751420330390722</v>
      </c>
      <c r="R64" s="193" t="s">
        <v>199</v>
      </c>
      <c r="S64" s="193" t="s">
        <v>199</v>
      </c>
      <c r="T64" s="193" t="s">
        <v>200</v>
      </c>
      <c r="U64" s="193" t="s">
        <v>200</v>
      </c>
      <c r="V64" s="195" t="s">
        <v>200</v>
      </c>
    </row>
    <row r="65" spans="1:22" x14ac:dyDescent="0.25">
      <c r="A65" s="37" t="s">
        <v>1211</v>
      </c>
      <c r="B65" s="38" t="s">
        <v>1212</v>
      </c>
      <c r="C65" s="39" t="s">
        <v>129</v>
      </c>
      <c r="D65" s="40"/>
      <c r="E65" s="112">
        <v>158</v>
      </c>
      <c r="F65" s="313" t="s">
        <v>93</v>
      </c>
      <c r="G65" s="192" t="s">
        <v>93</v>
      </c>
      <c r="H65" s="192" t="s">
        <v>55</v>
      </c>
      <c r="I65" s="192" t="s">
        <v>198</v>
      </c>
      <c r="J65" s="192" t="s">
        <v>93</v>
      </c>
      <c r="K65" s="192" t="s">
        <v>93</v>
      </c>
      <c r="L65" s="203" t="s">
        <v>93</v>
      </c>
      <c r="M65" s="192" t="s">
        <v>93</v>
      </c>
      <c r="N65" s="163">
        <f t="shared" si="2"/>
        <v>0</v>
      </c>
      <c r="O65" s="193">
        <v>18.581524143477989</v>
      </c>
      <c r="P65" s="192" t="s">
        <v>93</v>
      </c>
      <c r="Q65" s="194">
        <v>8.0050050832877169</v>
      </c>
      <c r="R65" s="193" t="s">
        <v>199</v>
      </c>
      <c r="S65" s="193" t="s">
        <v>199</v>
      </c>
      <c r="T65" s="193" t="s">
        <v>200</v>
      </c>
      <c r="U65" s="193" t="s">
        <v>200</v>
      </c>
      <c r="V65" s="195" t="s">
        <v>200</v>
      </c>
    </row>
    <row r="66" spans="1:22" x14ac:dyDescent="0.25">
      <c r="A66" s="47"/>
      <c r="B66" s="47"/>
      <c r="C66" s="48"/>
      <c r="D66" s="49"/>
      <c r="E66" s="197"/>
      <c r="F66" s="314"/>
      <c r="G66" s="199"/>
      <c r="H66" s="199"/>
      <c r="I66" s="199"/>
      <c r="J66" s="199"/>
      <c r="K66" s="199"/>
      <c r="L66" s="199"/>
      <c r="M66" s="199"/>
      <c r="N66" s="198"/>
      <c r="O66" s="200"/>
      <c r="P66" s="199"/>
      <c r="Q66" s="201"/>
      <c r="R66" s="200"/>
      <c r="S66" s="200"/>
      <c r="T66" s="200"/>
      <c r="U66" s="200"/>
      <c r="V66" s="202"/>
    </row>
    <row r="67" spans="1:22" x14ac:dyDescent="0.25">
      <c r="A67" s="37" t="s">
        <v>1213</v>
      </c>
      <c r="B67" s="38" t="s">
        <v>1214</v>
      </c>
      <c r="C67" s="39" t="s">
        <v>172</v>
      </c>
      <c r="D67" s="40"/>
      <c r="E67" s="162">
        <v>20.090427009165328</v>
      </c>
      <c r="F67" s="313" t="s">
        <v>93</v>
      </c>
      <c r="G67" s="192" t="s">
        <v>93</v>
      </c>
      <c r="H67" s="192" t="s">
        <v>55</v>
      </c>
      <c r="I67" s="43">
        <v>274</v>
      </c>
      <c r="J67" s="192" t="s">
        <v>93</v>
      </c>
      <c r="K67" s="192">
        <v>28.853836739197529</v>
      </c>
      <c r="L67" s="55">
        <v>558</v>
      </c>
      <c r="M67" s="43">
        <v>239</v>
      </c>
      <c r="N67" s="109">
        <f>SUM(L67:M67)</f>
        <v>797</v>
      </c>
      <c r="O67" s="193" t="s">
        <v>93</v>
      </c>
      <c r="P67" s="43">
        <v>164</v>
      </c>
      <c r="Q67" s="194">
        <v>4.2691213171654079</v>
      </c>
      <c r="R67" s="193" t="s">
        <v>199</v>
      </c>
      <c r="S67" s="193" t="s">
        <v>199</v>
      </c>
      <c r="T67" s="193" t="s">
        <v>200</v>
      </c>
      <c r="U67" s="193" t="s">
        <v>200</v>
      </c>
      <c r="V67" s="195" t="s">
        <v>200</v>
      </c>
    </row>
    <row r="68" spans="1:22" x14ac:dyDescent="0.25">
      <c r="A68" s="37" t="s">
        <v>1215</v>
      </c>
      <c r="B68" s="38" t="s">
        <v>1216</v>
      </c>
      <c r="C68" s="39" t="s">
        <v>172</v>
      </c>
      <c r="D68" s="40"/>
      <c r="E68" s="162">
        <v>47.181624588933637</v>
      </c>
      <c r="F68" s="313" t="s">
        <v>93</v>
      </c>
      <c r="G68" s="192" t="s">
        <v>93</v>
      </c>
      <c r="H68" s="192" t="s">
        <v>55</v>
      </c>
      <c r="I68" s="43">
        <v>134</v>
      </c>
      <c r="J68" s="192" t="s">
        <v>93</v>
      </c>
      <c r="K68" s="192">
        <v>18.169716427419726</v>
      </c>
      <c r="L68" s="55">
        <v>321</v>
      </c>
      <c r="M68" s="43">
        <v>194</v>
      </c>
      <c r="N68" s="109">
        <f t="shared" ref="N68:N72" si="3">SUM(L68:M68)</f>
        <v>515</v>
      </c>
      <c r="O68" s="193">
        <v>47.318738768236784</v>
      </c>
      <c r="P68" s="192">
        <v>37.181805317526447</v>
      </c>
      <c r="Q68" s="194" t="s">
        <v>199</v>
      </c>
      <c r="R68" s="193" t="s">
        <v>199</v>
      </c>
      <c r="S68" s="193" t="s">
        <v>199</v>
      </c>
      <c r="T68" s="193" t="s">
        <v>200</v>
      </c>
      <c r="U68" s="193" t="s">
        <v>200</v>
      </c>
      <c r="V68" s="195" t="s">
        <v>200</v>
      </c>
    </row>
    <row r="69" spans="1:22" x14ac:dyDescent="0.25">
      <c r="A69" s="37" t="s">
        <v>1217</v>
      </c>
      <c r="B69" s="38" t="s">
        <v>1218</v>
      </c>
      <c r="C69" s="39" t="s">
        <v>172</v>
      </c>
      <c r="D69" s="40"/>
      <c r="E69" s="162">
        <v>26.399809588009838</v>
      </c>
      <c r="F69" s="313" t="s">
        <v>93</v>
      </c>
      <c r="G69" s="192" t="s">
        <v>93</v>
      </c>
      <c r="H69" s="192" t="s">
        <v>55</v>
      </c>
      <c r="I69" s="43">
        <v>210</v>
      </c>
      <c r="J69" s="192" t="s">
        <v>93</v>
      </c>
      <c r="K69" s="192">
        <v>30.674591451381708</v>
      </c>
      <c r="L69" s="55">
        <v>746</v>
      </c>
      <c r="M69" s="43">
        <v>277</v>
      </c>
      <c r="N69" s="109">
        <f t="shared" si="3"/>
        <v>1023</v>
      </c>
      <c r="O69" s="193">
        <v>10.406711135953008</v>
      </c>
      <c r="P69" s="43">
        <v>163</v>
      </c>
      <c r="Q69" s="194" t="s">
        <v>199</v>
      </c>
      <c r="R69" s="193" t="s">
        <v>199</v>
      </c>
      <c r="S69" s="193" t="s">
        <v>199</v>
      </c>
      <c r="T69" s="193" t="s">
        <v>200</v>
      </c>
      <c r="U69" s="193" t="s">
        <v>200</v>
      </c>
      <c r="V69" s="195" t="s">
        <v>200</v>
      </c>
    </row>
    <row r="70" spans="1:22" x14ac:dyDescent="0.25">
      <c r="A70" s="37" t="s">
        <v>1219</v>
      </c>
      <c r="B70" s="38" t="s">
        <v>1220</v>
      </c>
      <c r="C70" s="39" t="s">
        <v>172</v>
      </c>
      <c r="D70" s="40"/>
      <c r="E70" s="162">
        <v>57.399217937407435</v>
      </c>
      <c r="F70" s="313" t="s">
        <v>93</v>
      </c>
      <c r="G70" s="192" t="s">
        <v>93</v>
      </c>
      <c r="H70" s="192" t="s">
        <v>55</v>
      </c>
      <c r="I70" s="43">
        <v>141</v>
      </c>
      <c r="J70" s="192" t="s">
        <v>93</v>
      </c>
      <c r="K70" s="192">
        <v>19.22287414633055</v>
      </c>
      <c r="L70" s="55">
        <v>464</v>
      </c>
      <c r="M70" s="43">
        <v>249</v>
      </c>
      <c r="N70" s="109">
        <f t="shared" si="3"/>
        <v>713</v>
      </c>
      <c r="O70" s="193">
        <v>34.467145624407259</v>
      </c>
      <c r="P70" s="192">
        <v>49.44502352441738</v>
      </c>
      <c r="Q70" s="194" t="s">
        <v>199</v>
      </c>
      <c r="R70" s="193" t="s">
        <v>199</v>
      </c>
      <c r="S70" s="193" t="s">
        <v>199</v>
      </c>
      <c r="T70" s="193" t="s">
        <v>200</v>
      </c>
      <c r="U70" s="193" t="s">
        <v>200</v>
      </c>
      <c r="V70" s="195" t="s">
        <v>200</v>
      </c>
    </row>
    <row r="71" spans="1:22" x14ac:dyDescent="0.25">
      <c r="A71" s="37" t="s">
        <v>1221</v>
      </c>
      <c r="B71" s="38" t="s">
        <v>1222</v>
      </c>
      <c r="C71" s="39" t="s">
        <v>172</v>
      </c>
      <c r="D71" s="40"/>
      <c r="E71" s="112">
        <v>406</v>
      </c>
      <c r="F71" s="313" t="s">
        <v>93</v>
      </c>
      <c r="G71" s="192">
        <v>38.52262843434314</v>
      </c>
      <c r="H71" s="192" t="s">
        <v>55</v>
      </c>
      <c r="I71" s="43">
        <v>216</v>
      </c>
      <c r="J71" s="192" t="s">
        <v>93</v>
      </c>
      <c r="K71" s="192">
        <v>71.836827672542796</v>
      </c>
      <c r="L71" s="55">
        <v>3420</v>
      </c>
      <c r="M71" s="43">
        <v>874</v>
      </c>
      <c r="N71" s="109">
        <f t="shared" si="3"/>
        <v>4294</v>
      </c>
      <c r="O71" s="193">
        <v>40.547274492547416</v>
      </c>
      <c r="P71" s="43">
        <v>709</v>
      </c>
      <c r="Q71" s="194">
        <v>22.307511999863522</v>
      </c>
      <c r="R71" s="193" t="s">
        <v>199</v>
      </c>
      <c r="S71" s="193" t="s">
        <v>199</v>
      </c>
      <c r="T71" s="193" t="s">
        <v>200</v>
      </c>
      <c r="U71" s="193" t="s">
        <v>200</v>
      </c>
      <c r="V71" s="195" t="s">
        <v>200</v>
      </c>
    </row>
    <row r="72" spans="1:22" x14ac:dyDescent="0.25">
      <c r="A72" s="37" t="s">
        <v>1223</v>
      </c>
      <c r="B72" s="38" t="s">
        <v>1224</v>
      </c>
      <c r="C72" s="39" t="s">
        <v>172</v>
      </c>
      <c r="D72" s="40"/>
      <c r="E72" s="112">
        <v>814</v>
      </c>
      <c r="F72" s="313" t="s">
        <v>93</v>
      </c>
      <c r="G72" s="192">
        <v>76.157287657682758</v>
      </c>
      <c r="H72" s="192" t="s">
        <v>55</v>
      </c>
      <c r="I72" s="43">
        <v>209</v>
      </c>
      <c r="J72" s="192" t="s">
        <v>93</v>
      </c>
      <c r="K72" s="192">
        <v>33.54362250255128</v>
      </c>
      <c r="L72" s="43">
        <v>1420</v>
      </c>
      <c r="M72" s="43">
        <v>447</v>
      </c>
      <c r="N72" s="109">
        <f t="shared" si="3"/>
        <v>1867</v>
      </c>
      <c r="O72" s="44">
        <v>110</v>
      </c>
      <c r="P72" s="43">
        <v>222</v>
      </c>
      <c r="Q72" s="194">
        <v>23.995754155111221</v>
      </c>
      <c r="R72" s="193" t="s">
        <v>199</v>
      </c>
      <c r="S72" s="193" t="s">
        <v>199</v>
      </c>
      <c r="T72" s="193" t="s">
        <v>200</v>
      </c>
      <c r="U72" s="193" t="s">
        <v>200</v>
      </c>
      <c r="V72" s="195" t="s">
        <v>200</v>
      </c>
    </row>
    <row r="73" spans="1:22" x14ac:dyDescent="0.25">
      <c r="A73" s="69"/>
      <c r="B73" s="69"/>
      <c r="C73" s="2"/>
      <c r="D73" s="69"/>
      <c r="E73" s="117"/>
      <c r="F73" s="316"/>
      <c r="G73" s="71"/>
      <c r="H73" s="71"/>
      <c r="I73" s="71"/>
      <c r="J73" s="71"/>
      <c r="K73" s="71"/>
      <c r="L73" s="71"/>
      <c r="M73" s="71"/>
      <c r="N73" s="118"/>
      <c r="O73" s="70"/>
      <c r="P73" s="71"/>
      <c r="Q73" s="117"/>
      <c r="R73" s="70"/>
      <c r="S73" s="70"/>
      <c r="T73" s="70"/>
      <c r="U73" s="70"/>
      <c r="V73" s="70"/>
    </row>
    <row r="74" spans="1:22" ht="19.899999999999999" customHeight="1" x14ac:dyDescent="0.25"/>
    <row r="75" spans="1:22" s="5" customFormat="1" x14ac:dyDescent="0.25">
      <c r="A75"/>
      <c r="B75"/>
      <c r="C75"/>
      <c r="E75" s="120"/>
      <c r="F75" s="317"/>
      <c r="N75" s="120"/>
      <c r="O75" s="72"/>
      <c r="P75" s="72"/>
      <c r="Q75" s="121"/>
      <c r="R75" s="72"/>
      <c r="S75" s="72"/>
      <c r="T75" s="72"/>
      <c r="U75" s="72"/>
      <c r="V75" s="72"/>
    </row>
    <row r="78" spans="1:22" ht="28.9" customHeight="1" x14ac:dyDescent="0.25"/>
    <row r="80" spans="1:22" ht="34.9" customHeight="1" x14ac:dyDescent="0.25"/>
    <row r="81" spans="1:22" ht="33.6" customHeight="1" x14ac:dyDescent="0.25"/>
    <row r="82" spans="1:22" ht="36.6" customHeight="1" x14ac:dyDescent="0.25"/>
    <row r="84" spans="1:22" ht="28.9" customHeight="1" x14ac:dyDescent="0.25"/>
    <row r="87" spans="1:22" ht="34.15" customHeight="1" x14ac:dyDescent="0.25"/>
    <row r="88" spans="1:22" ht="33.6" customHeight="1" x14ac:dyDescent="0.25"/>
    <row r="89" spans="1:22" ht="53.45" customHeight="1" x14ac:dyDescent="0.25"/>
    <row r="91" spans="1:22" s="5" customFormat="1" x14ac:dyDescent="0.25">
      <c r="A91"/>
      <c r="B91"/>
      <c r="C91"/>
      <c r="E91" s="120"/>
      <c r="F91" s="317"/>
      <c r="N91" s="120"/>
      <c r="O91" s="72"/>
      <c r="P91" s="72"/>
      <c r="Q91" s="121"/>
      <c r="R91" s="72"/>
      <c r="S91" s="72"/>
      <c r="T91" s="72"/>
      <c r="U91" s="72"/>
      <c r="V91" s="72"/>
    </row>
    <row r="94" spans="1:22" ht="14.45" customHeight="1" x14ac:dyDescent="0.25"/>
  </sheetData>
  <mergeCells count="3">
    <mergeCell ref="D4:D5"/>
    <mergeCell ref="E4:N4"/>
    <mergeCell ref="O4:V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80734-644A-404B-8F33-74EFF6CA4159}">
  <dimension ref="A2:K121"/>
  <sheetViews>
    <sheetView workbookViewId="0">
      <selection activeCell="I29" sqref="I29"/>
    </sheetView>
  </sheetViews>
  <sheetFormatPr defaultRowHeight="15" x14ac:dyDescent="0.25"/>
  <cols>
    <col min="1" max="1" width="18.42578125" customWidth="1"/>
    <col min="2" max="2" width="18.42578125" style="143" customWidth="1"/>
    <col min="3" max="3" width="20.140625" customWidth="1"/>
    <col min="4" max="4" width="14.42578125" bestFit="1" customWidth="1"/>
    <col min="5" max="5" width="11.85546875" style="3" customWidth="1"/>
    <col min="7" max="7" width="10.42578125" customWidth="1"/>
    <col min="8" max="8" width="11.85546875" bestFit="1" customWidth="1"/>
    <col min="9" max="9" width="16.7109375" bestFit="1" customWidth="1"/>
  </cols>
  <sheetData>
    <row r="2" spans="1:5" ht="15.75" x14ac:dyDescent="0.25">
      <c r="A2" s="1" t="s">
        <v>0</v>
      </c>
      <c r="B2" s="122"/>
      <c r="C2" s="1" t="s">
        <v>1225</v>
      </c>
      <c r="D2" s="1"/>
      <c r="E2" s="123"/>
    </row>
    <row r="3" spans="1:5" ht="16.5" thickBot="1" x14ac:dyDescent="0.3">
      <c r="A3" s="1" t="s">
        <v>16</v>
      </c>
      <c r="B3" s="124"/>
      <c r="C3" s="1" t="s">
        <v>17</v>
      </c>
      <c r="D3" s="9"/>
      <c r="E3" s="123"/>
    </row>
    <row r="4" spans="1:5" ht="15.75" customHeight="1" x14ac:dyDescent="0.25">
      <c r="A4" s="1" t="s">
        <v>20</v>
      </c>
      <c r="B4" s="124"/>
      <c r="C4" s="57">
        <v>44986</v>
      </c>
      <c r="D4" s="264" t="s">
        <v>21</v>
      </c>
      <c r="E4" s="266" t="s">
        <v>469</v>
      </c>
    </row>
    <row r="5" spans="1:5" ht="98.25" customHeight="1" x14ac:dyDescent="0.25">
      <c r="A5" s="1"/>
      <c r="B5" s="124"/>
      <c r="C5" s="8"/>
      <c r="D5" s="265"/>
      <c r="E5" s="267"/>
    </row>
    <row r="6" spans="1:5" x14ac:dyDescent="0.25">
      <c r="A6" s="2"/>
      <c r="B6" s="122"/>
      <c r="C6" s="2"/>
      <c r="D6" s="125" t="s">
        <v>41</v>
      </c>
      <c r="E6" s="126" t="s">
        <v>42</v>
      </c>
    </row>
    <row r="7" spans="1:5" ht="15.75" thickBot="1" x14ac:dyDescent="0.3">
      <c r="A7" s="2"/>
      <c r="B7" s="122"/>
      <c r="C7" s="2"/>
      <c r="D7" s="127" t="s">
        <v>470</v>
      </c>
      <c r="E7" s="128">
        <v>0.2</v>
      </c>
    </row>
    <row r="8" spans="1:5" ht="27" thickBot="1" x14ac:dyDescent="0.3">
      <c r="A8" s="129" t="s">
        <v>43</v>
      </c>
      <c r="B8" s="129" t="s">
        <v>45</v>
      </c>
      <c r="C8" s="129" t="s">
        <v>471</v>
      </c>
      <c r="D8" s="129"/>
      <c r="E8" s="130"/>
    </row>
    <row r="9" spans="1:5" x14ac:dyDescent="0.25">
      <c r="A9" s="131" t="s">
        <v>1226</v>
      </c>
      <c r="B9" s="131" t="s">
        <v>51</v>
      </c>
      <c r="C9" s="131" t="s">
        <v>1227</v>
      </c>
      <c r="D9" s="205"/>
      <c r="E9" s="132" t="s">
        <v>474</v>
      </c>
    </row>
    <row r="10" spans="1:5" x14ac:dyDescent="0.25">
      <c r="A10" s="133" t="s">
        <v>1228</v>
      </c>
      <c r="B10" s="133" t="s">
        <v>51</v>
      </c>
      <c r="C10" s="133" t="s">
        <v>1229</v>
      </c>
      <c r="D10" s="206"/>
      <c r="E10" s="132">
        <v>0.37422002175225361</v>
      </c>
    </row>
    <row r="11" spans="1:5" x14ac:dyDescent="0.25">
      <c r="A11" s="133" t="s">
        <v>1230</v>
      </c>
      <c r="B11" s="133" t="s">
        <v>51</v>
      </c>
      <c r="C11" s="133" t="s">
        <v>1231</v>
      </c>
      <c r="D11" s="206"/>
      <c r="E11" s="132" t="s">
        <v>474</v>
      </c>
    </row>
    <row r="12" spans="1:5" x14ac:dyDescent="0.25">
      <c r="A12" s="133" t="s">
        <v>1232</v>
      </c>
      <c r="B12" s="133" t="s">
        <v>51</v>
      </c>
      <c r="C12" s="133" t="s">
        <v>1233</v>
      </c>
      <c r="D12" s="206"/>
      <c r="E12" s="132" t="s">
        <v>474</v>
      </c>
    </row>
    <row r="13" spans="1:5" x14ac:dyDescent="0.25">
      <c r="A13" s="133" t="s">
        <v>1234</v>
      </c>
      <c r="B13" s="133" t="s">
        <v>51</v>
      </c>
      <c r="C13" s="133" t="s">
        <v>1235</v>
      </c>
      <c r="D13" s="206"/>
      <c r="E13" s="132" t="s">
        <v>474</v>
      </c>
    </row>
    <row r="14" spans="1:5" x14ac:dyDescent="0.25">
      <c r="A14" s="133" t="s">
        <v>1236</v>
      </c>
      <c r="B14" s="133" t="s">
        <v>51</v>
      </c>
      <c r="C14" s="133" t="s">
        <v>1237</v>
      </c>
      <c r="D14" s="206"/>
      <c r="E14" s="132" t="s">
        <v>474</v>
      </c>
    </row>
    <row r="15" spans="1:5" x14ac:dyDescent="0.25">
      <c r="A15" s="133" t="s">
        <v>1238</v>
      </c>
      <c r="B15" s="133" t="s">
        <v>51</v>
      </c>
      <c r="C15" s="133" t="s">
        <v>1239</v>
      </c>
      <c r="D15" s="206"/>
      <c r="E15" s="132" t="s">
        <v>474</v>
      </c>
    </row>
    <row r="16" spans="1:5" x14ac:dyDescent="0.25">
      <c r="A16" s="133" t="s">
        <v>1240</v>
      </c>
      <c r="B16" s="133" t="s">
        <v>51</v>
      </c>
      <c r="C16" s="133" t="s">
        <v>986</v>
      </c>
      <c r="D16" s="206"/>
      <c r="E16" s="132" t="s">
        <v>474</v>
      </c>
    </row>
    <row r="17" spans="1:5" x14ac:dyDescent="0.25">
      <c r="A17" s="133" t="s">
        <v>1241</v>
      </c>
      <c r="B17" s="133" t="s">
        <v>51</v>
      </c>
      <c r="C17" s="133" t="s">
        <v>1242</v>
      </c>
      <c r="D17" s="206"/>
      <c r="E17" s="132" t="s">
        <v>474</v>
      </c>
    </row>
    <row r="18" spans="1:5" x14ac:dyDescent="0.25">
      <c r="A18" s="133" t="s">
        <v>1243</v>
      </c>
      <c r="B18" s="133" t="s">
        <v>51</v>
      </c>
      <c r="C18" s="133" t="s">
        <v>1244</v>
      </c>
      <c r="D18" s="206"/>
      <c r="E18" s="132" t="s">
        <v>474</v>
      </c>
    </row>
    <row r="19" spans="1:5" x14ac:dyDescent="0.25">
      <c r="A19" s="133" t="s">
        <v>1245</v>
      </c>
      <c r="B19" s="133" t="s">
        <v>51</v>
      </c>
      <c r="C19" s="133" t="s">
        <v>1246</v>
      </c>
      <c r="D19" s="206"/>
      <c r="E19" s="132" t="s">
        <v>474</v>
      </c>
    </row>
    <row r="20" spans="1:5" x14ac:dyDescent="0.25">
      <c r="A20" s="133" t="s">
        <v>1247</v>
      </c>
      <c r="B20" s="133" t="s">
        <v>51</v>
      </c>
      <c r="C20" s="133" t="s">
        <v>1248</v>
      </c>
      <c r="D20" s="206"/>
      <c r="E20" s="132" t="s">
        <v>474</v>
      </c>
    </row>
    <row r="21" spans="1:5" x14ac:dyDescent="0.25">
      <c r="A21" s="133" t="s">
        <v>1249</v>
      </c>
      <c r="B21" s="133" t="s">
        <v>51</v>
      </c>
      <c r="C21" s="133" t="s">
        <v>1250</v>
      </c>
      <c r="D21" s="206"/>
      <c r="E21" s="132" t="s">
        <v>474</v>
      </c>
    </row>
    <row r="22" spans="1:5" x14ac:dyDescent="0.25">
      <c r="A22" s="133" t="s">
        <v>1251</v>
      </c>
      <c r="B22" s="133" t="s">
        <v>51</v>
      </c>
      <c r="C22" s="133" t="s">
        <v>984</v>
      </c>
      <c r="D22" s="206"/>
      <c r="E22" s="132">
        <v>1.6802831833913179</v>
      </c>
    </row>
    <row r="23" spans="1:5" x14ac:dyDescent="0.25">
      <c r="A23" s="133" t="s">
        <v>1252</v>
      </c>
      <c r="B23" s="133" t="s">
        <v>51</v>
      </c>
      <c r="C23" s="133" t="s">
        <v>1253</v>
      </c>
      <c r="D23" s="206"/>
      <c r="E23" s="132" t="s">
        <v>474</v>
      </c>
    </row>
    <row r="24" spans="1:5" x14ac:dyDescent="0.25">
      <c r="A24" s="133" t="s">
        <v>1254</v>
      </c>
      <c r="B24" s="133" t="s">
        <v>51</v>
      </c>
      <c r="C24" s="133" t="s">
        <v>1255</v>
      </c>
      <c r="D24" s="206"/>
      <c r="E24" s="132" t="s">
        <v>474</v>
      </c>
    </row>
    <row r="25" spans="1:5" x14ac:dyDescent="0.25">
      <c r="A25" s="133" t="s">
        <v>1256</v>
      </c>
      <c r="B25" s="133" t="s">
        <v>51</v>
      </c>
      <c r="C25" s="133" t="s">
        <v>1257</v>
      </c>
      <c r="D25" s="206"/>
      <c r="E25" s="132" t="s">
        <v>474</v>
      </c>
    </row>
    <row r="26" spans="1:5" x14ac:dyDescent="0.25">
      <c r="A26" s="133" t="s">
        <v>1258</v>
      </c>
      <c r="B26" s="133" t="s">
        <v>51</v>
      </c>
      <c r="C26" s="133" t="s">
        <v>1259</v>
      </c>
      <c r="D26" s="206"/>
      <c r="E26" s="132" t="s">
        <v>474</v>
      </c>
    </row>
    <row r="27" spans="1:5" x14ac:dyDescent="0.25">
      <c r="A27" s="133" t="s">
        <v>1260</v>
      </c>
      <c r="B27" s="133" t="s">
        <v>51</v>
      </c>
      <c r="C27" s="133" t="s">
        <v>1261</v>
      </c>
      <c r="D27" s="206"/>
      <c r="E27" s="132">
        <v>0.88628034017162882</v>
      </c>
    </row>
    <row r="28" spans="1:5" x14ac:dyDescent="0.25">
      <c r="A28" s="133" t="s">
        <v>1262</v>
      </c>
      <c r="B28" s="133" t="s">
        <v>51</v>
      </c>
      <c r="C28" s="133" t="s">
        <v>1263</v>
      </c>
      <c r="D28" s="206"/>
      <c r="E28" s="132">
        <v>0.15927436765583691</v>
      </c>
    </row>
    <row r="29" spans="1:5" x14ac:dyDescent="0.25">
      <c r="A29" s="133" t="s">
        <v>1264</v>
      </c>
      <c r="B29" s="133" t="s">
        <v>51</v>
      </c>
      <c r="C29" s="133" t="s">
        <v>1265</v>
      </c>
      <c r="D29" s="206"/>
      <c r="E29" s="132" t="s">
        <v>474</v>
      </c>
    </row>
    <row r="30" spans="1:5" x14ac:dyDescent="0.25">
      <c r="A30" s="133" t="s">
        <v>1266</v>
      </c>
      <c r="B30" s="133" t="s">
        <v>51</v>
      </c>
      <c r="C30" s="133" t="s">
        <v>1267</v>
      </c>
      <c r="D30" s="206"/>
      <c r="E30" s="132" t="s">
        <v>474</v>
      </c>
    </row>
    <row r="31" spans="1:5" x14ac:dyDescent="0.25">
      <c r="A31" s="133" t="s">
        <v>1268</v>
      </c>
      <c r="B31" s="133" t="s">
        <v>51</v>
      </c>
      <c r="C31" s="133" t="s">
        <v>1269</v>
      </c>
      <c r="D31" s="206"/>
      <c r="E31" s="132" t="s">
        <v>474</v>
      </c>
    </row>
    <row r="32" spans="1:5" x14ac:dyDescent="0.25">
      <c r="A32" s="133" t="s">
        <v>1270</v>
      </c>
      <c r="B32" s="133" t="s">
        <v>51</v>
      </c>
      <c r="C32" s="133" t="s">
        <v>1271</v>
      </c>
      <c r="D32" s="206"/>
      <c r="E32" s="132">
        <v>0.4726970401395334</v>
      </c>
    </row>
    <row r="33" spans="1:11" x14ac:dyDescent="0.25">
      <c r="A33" s="133" t="s">
        <v>1272</v>
      </c>
      <c r="B33" s="133" t="s">
        <v>51</v>
      </c>
      <c r="C33" s="133" t="s">
        <v>1273</v>
      </c>
      <c r="D33" s="206"/>
      <c r="E33" s="132" t="s">
        <v>474</v>
      </c>
    </row>
    <row r="34" spans="1:11" x14ac:dyDescent="0.25">
      <c r="A34" s="133" t="s">
        <v>1274</v>
      </c>
      <c r="B34" s="133" t="s">
        <v>51</v>
      </c>
      <c r="C34" s="133" t="s">
        <v>1275</v>
      </c>
      <c r="D34" s="206"/>
      <c r="E34" s="132" t="s">
        <v>474</v>
      </c>
    </row>
    <row r="35" spans="1:11" x14ac:dyDescent="0.25">
      <c r="A35" s="133" t="s">
        <v>1276</v>
      </c>
      <c r="B35" s="133" t="s">
        <v>51</v>
      </c>
      <c r="C35" s="133" t="s">
        <v>1277</v>
      </c>
      <c r="D35" s="206"/>
      <c r="E35" s="132" t="s">
        <v>474</v>
      </c>
    </row>
    <row r="36" spans="1:11" x14ac:dyDescent="0.25">
      <c r="A36" s="133" t="s">
        <v>1278</v>
      </c>
      <c r="B36" s="133" t="s">
        <v>51</v>
      </c>
      <c r="C36" s="133" t="s">
        <v>1279</v>
      </c>
      <c r="D36" s="206"/>
      <c r="E36" s="132" t="s">
        <v>474</v>
      </c>
    </row>
    <row r="37" spans="1:11" x14ac:dyDescent="0.25">
      <c r="A37" s="133" t="s">
        <v>1280</v>
      </c>
      <c r="B37" s="133" t="s">
        <v>51</v>
      </c>
      <c r="C37" s="133" t="s">
        <v>1281</v>
      </c>
      <c r="D37" s="206"/>
      <c r="E37" s="132" t="s">
        <v>474</v>
      </c>
    </row>
    <row r="38" spans="1:11" x14ac:dyDescent="0.25">
      <c r="A38" s="133" t="s">
        <v>1282</v>
      </c>
      <c r="B38" s="133" t="s">
        <v>51</v>
      </c>
      <c r="C38" s="133" t="s">
        <v>1283</v>
      </c>
      <c r="D38" s="206"/>
      <c r="E38" s="132" t="s">
        <v>474</v>
      </c>
    </row>
    <row r="39" spans="1:11" x14ac:dyDescent="0.25">
      <c r="A39" s="133" t="s">
        <v>1284</v>
      </c>
      <c r="B39" s="133" t="s">
        <v>51</v>
      </c>
      <c r="C39" s="133" t="s">
        <v>1285</v>
      </c>
      <c r="D39" s="206"/>
      <c r="E39" s="132" t="s">
        <v>474</v>
      </c>
    </row>
    <row r="40" spans="1:11" s="5" customFormat="1" x14ac:dyDescent="0.25">
      <c r="A40" s="133" t="s">
        <v>1286</v>
      </c>
      <c r="B40" s="133" t="s">
        <v>51</v>
      </c>
      <c r="C40" s="133" t="s">
        <v>1287</v>
      </c>
      <c r="D40" s="206"/>
      <c r="E40" s="132" t="s">
        <v>474</v>
      </c>
      <c r="G40"/>
      <c r="H40"/>
      <c r="I40"/>
      <c r="J40"/>
      <c r="K40"/>
    </row>
    <row r="41" spans="1:11" x14ac:dyDescent="0.25">
      <c r="A41" s="133" t="s">
        <v>1288</v>
      </c>
      <c r="B41" s="133" t="s">
        <v>51</v>
      </c>
      <c r="C41" s="133" t="s">
        <v>1289</v>
      </c>
      <c r="D41" s="206"/>
      <c r="E41" s="132" t="s">
        <v>474</v>
      </c>
    </row>
    <row r="42" spans="1:11" x14ac:dyDescent="0.25">
      <c r="A42" s="133" t="s">
        <v>1290</v>
      </c>
      <c r="B42" s="133" t="s">
        <v>51</v>
      </c>
      <c r="C42" s="133" t="s">
        <v>1291</v>
      </c>
      <c r="D42" s="206"/>
      <c r="E42" s="132" t="s">
        <v>474</v>
      </c>
    </row>
    <row r="43" spans="1:11" x14ac:dyDescent="0.25">
      <c r="A43" s="133" t="s">
        <v>1292</v>
      </c>
      <c r="B43" s="133" t="s">
        <v>51</v>
      </c>
      <c r="C43" s="133" t="s">
        <v>1293</v>
      </c>
      <c r="D43" s="206"/>
      <c r="E43" s="132" t="s">
        <v>474</v>
      </c>
    </row>
    <row r="44" spans="1:11" x14ac:dyDescent="0.25">
      <c r="A44" s="133" t="s">
        <v>1294</v>
      </c>
      <c r="B44" s="133" t="s">
        <v>51</v>
      </c>
      <c r="C44" s="133" t="s">
        <v>1008</v>
      </c>
      <c r="D44" s="206"/>
      <c r="E44" s="132" t="s">
        <v>474</v>
      </c>
    </row>
    <row r="45" spans="1:11" x14ac:dyDescent="0.25">
      <c r="A45" s="133" t="s">
        <v>1295</v>
      </c>
      <c r="B45" s="133" t="s">
        <v>51</v>
      </c>
      <c r="C45" s="133" t="s">
        <v>1010</v>
      </c>
      <c r="D45" s="206"/>
      <c r="E45" s="132" t="s">
        <v>474</v>
      </c>
    </row>
    <row r="46" spans="1:11" x14ac:dyDescent="0.25">
      <c r="A46" s="133" t="s">
        <v>1296</v>
      </c>
      <c r="B46" s="133" t="s">
        <v>51</v>
      </c>
      <c r="C46" s="133" t="s">
        <v>1297</v>
      </c>
      <c r="D46" s="206"/>
      <c r="E46" s="132" t="s">
        <v>474</v>
      </c>
    </row>
    <row r="47" spans="1:11" x14ac:dyDescent="0.25">
      <c r="A47" s="133" t="s">
        <v>1298</v>
      </c>
      <c r="B47" s="133" t="s">
        <v>51</v>
      </c>
      <c r="C47" s="133" t="s">
        <v>1299</v>
      </c>
      <c r="D47" s="206"/>
      <c r="E47" s="132" t="s">
        <v>474</v>
      </c>
    </row>
    <row r="48" spans="1:11" x14ac:dyDescent="0.25">
      <c r="A48" s="133" t="s">
        <v>1300</v>
      </c>
      <c r="B48" s="133" t="s">
        <v>51</v>
      </c>
      <c r="C48" s="133" t="s">
        <v>1301</v>
      </c>
      <c r="D48" s="206"/>
      <c r="E48" s="132" t="s">
        <v>474</v>
      </c>
    </row>
    <row r="49" spans="1:5" x14ac:dyDescent="0.25">
      <c r="A49" s="139"/>
      <c r="B49" s="139"/>
      <c r="C49" s="139"/>
      <c r="D49" s="207"/>
      <c r="E49" s="208"/>
    </row>
    <row r="50" spans="1:5" x14ac:dyDescent="0.25">
      <c r="A50" s="133" t="s">
        <v>1302</v>
      </c>
      <c r="B50" s="133" t="s">
        <v>129</v>
      </c>
      <c r="C50" s="133" t="s">
        <v>1303</v>
      </c>
      <c r="D50" s="206"/>
      <c r="E50" s="132">
        <v>0.16903798172148021</v>
      </c>
    </row>
    <row r="51" spans="1:5" x14ac:dyDescent="0.25">
      <c r="A51" s="133" t="s">
        <v>1304</v>
      </c>
      <c r="B51" s="133" t="s">
        <v>129</v>
      </c>
      <c r="C51" s="133" t="s">
        <v>1305</v>
      </c>
      <c r="D51" s="206"/>
      <c r="E51" s="132">
        <v>1.2824210380803189</v>
      </c>
    </row>
    <row r="52" spans="1:5" x14ac:dyDescent="0.25">
      <c r="A52" s="133" t="s">
        <v>1306</v>
      </c>
      <c r="B52" s="133" t="s">
        <v>129</v>
      </c>
      <c r="C52" s="133" t="s">
        <v>1307</v>
      </c>
      <c r="D52" s="206"/>
      <c r="E52" s="132">
        <v>0.46659142749240107</v>
      </c>
    </row>
    <row r="53" spans="1:5" x14ac:dyDescent="0.25">
      <c r="A53" s="133" t="s">
        <v>1308</v>
      </c>
      <c r="B53" s="133" t="s">
        <v>129</v>
      </c>
      <c r="C53" s="133" t="s">
        <v>1309</v>
      </c>
      <c r="D53" s="206"/>
      <c r="E53" s="132">
        <v>0.21296436488973824</v>
      </c>
    </row>
    <row r="54" spans="1:5" x14ac:dyDescent="0.25">
      <c r="A54" s="133" t="s">
        <v>1310</v>
      </c>
      <c r="B54" s="133" t="s">
        <v>129</v>
      </c>
      <c r="C54" s="133" t="s">
        <v>1311</v>
      </c>
      <c r="D54" s="206"/>
      <c r="E54" s="132">
        <v>0.52492681651091166</v>
      </c>
    </row>
    <row r="55" spans="1:5" x14ac:dyDescent="0.25">
      <c r="A55" s="133" t="s">
        <v>1312</v>
      </c>
      <c r="B55" s="133" t="s">
        <v>129</v>
      </c>
      <c r="C55" s="133" t="s">
        <v>1313</v>
      </c>
      <c r="D55" s="206"/>
      <c r="E55" s="132">
        <v>0.53699068971862707</v>
      </c>
    </row>
    <row r="56" spans="1:5" x14ac:dyDescent="0.25">
      <c r="A56" s="133" t="s">
        <v>1314</v>
      </c>
      <c r="B56" s="133" t="s">
        <v>129</v>
      </c>
      <c r="C56" s="133" t="s">
        <v>1315</v>
      </c>
      <c r="D56" s="206"/>
      <c r="E56" s="132">
        <v>0.19775762174243505</v>
      </c>
    </row>
    <row r="57" spans="1:5" x14ac:dyDescent="0.25">
      <c r="A57" s="133" t="s">
        <v>1316</v>
      </c>
      <c r="B57" s="133" t="s">
        <v>129</v>
      </c>
      <c r="C57" s="133" t="s">
        <v>1317</v>
      </c>
      <c r="D57" s="206"/>
      <c r="E57" s="209">
        <v>10.966484719797771</v>
      </c>
    </row>
    <row r="58" spans="1:5" x14ac:dyDescent="0.25">
      <c r="A58" s="133" t="s">
        <v>1318</v>
      </c>
      <c r="B58" s="133" t="s">
        <v>129</v>
      </c>
      <c r="C58" s="133" t="s">
        <v>1319</v>
      </c>
      <c r="D58" s="206"/>
      <c r="E58" s="132">
        <v>0.99195207305111166</v>
      </c>
    </row>
    <row r="59" spans="1:5" x14ac:dyDescent="0.25">
      <c r="A59" s="133" t="s">
        <v>1320</v>
      </c>
      <c r="B59" s="133" t="s">
        <v>129</v>
      </c>
      <c r="C59" s="133" t="s">
        <v>1321</v>
      </c>
      <c r="D59" s="206"/>
      <c r="E59" s="132">
        <v>0.74805718238670948</v>
      </c>
    </row>
    <row r="60" spans="1:5" x14ac:dyDescent="0.25">
      <c r="A60" s="133" t="s">
        <v>1322</v>
      </c>
      <c r="B60" s="133" t="s">
        <v>129</v>
      </c>
      <c r="C60" s="133" t="s">
        <v>1323</v>
      </c>
      <c r="D60" s="206"/>
      <c r="E60" s="132">
        <v>0.5483426141977441</v>
      </c>
    </row>
    <row r="61" spans="1:5" x14ac:dyDescent="0.25">
      <c r="A61" s="133" t="s">
        <v>1324</v>
      </c>
      <c r="B61" s="133" t="s">
        <v>129</v>
      </c>
      <c r="C61" s="133" t="s">
        <v>1080</v>
      </c>
      <c r="D61" s="206"/>
      <c r="E61" s="132">
        <v>2.0182116942030039</v>
      </c>
    </row>
    <row r="62" spans="1:5" x14ac:dyDescent="0.25">
      <c r="A62" s="139"/>
      <c r="B62" s="139"/>
      <c r="C62" s="139"/>
      <c r="D62" s="207"/>
      <c r="E62" s="208"/>
    </row>
    <row r="63" spans="1:5" x14ac:dyDescent="0.25">
      <c r="A63" s="133" t="s">
        <v>1325</v>
      </c>
      <c r="B63" s="133" t="s">
        <v>80</v>
      </c>
      <c r="C63" s="133" t="s">
        <v>1326</v>
      </c>
      <c r="D63" s="206"/>
      <c r="E63" s="132" t="s">
        <v>474</v>
      </c>
    </row>
    <row r="64" spans="1:5" x14ac:dyDescent="0.25">
      <c r="A64" s="133" t="s">
        <v>1327</v>
      </c>
      <c r="B64" s="133" t="s">
        <v>80</v>
      </c>
      <c r="C64" s="133" t="s">
        <v>1328</v>
      </c>
      <c r="D64" s="206"/>
      <c r="E64" s="132" t="s">
        <v>474</v>
      </c>
    </row>
    <row r="65" spans="1:5" x14ac:dyDescent="0.25">
      <c r="A65" s="133" t="s">
        <v>1329</v>
      </c>
      <c r="B65" s="133" t="s">
        <v>80</v>
      </c>
      <c r="C65" s="133" t="s">
        <v>1330</v>
      </c>
      <c r="D65" s="206"/>
      <c r="E65" s="132" t="s">
        <v>474</v>
      </c>
    </row>
    <row r="66" spans="1:5" x14ac:dyDescent="0.25">
      <c r="A66" s="133" t="s">
        <v>1331</v>
      </c>
      <c r="B66" s="133" t="s">
        <v>80</v>
      </c>
      <c r="C66" s="133" t="s">
        <v>1332</v>
      </c>
      <c r="D66" s="206"/>
      <c r="E66" s="132">
        <v>0.35667392647937285</v>
      </c>
    </row>
    <row r="67" spans="1:5" x14ac:dyDescent="0.25">
      <c r="A67" s="133" t="s">
        <v>1333</v>
      </c>
      <c r="B67" s="133" t="s">
        <v>80</v>
      </c>
      <c r="C67" s="133" t="s">
        <v>1334</v>
      </c>
      <c r="D67" s="206"/>
      <c r="E67" s="132" t="s">
        <v>474</v>
      </c>
    </row>
    <row r="68" spans="1:5" x14ac:dyDescent="0.25">
      <c r="A68" s="133" t="s">
        <v>1335</v>
      </c>
      <c r="B68" s="133" t="s">
        <v>80</v>
      </c>
      <c r="C68" s="133" t="s">
        <v>1336</v>
      </c>
      <c r="D68" s="206"/>
      <c r="E68" s="132" t="s">
        <v>474</v>
      </c>
    </row>
    <row r="69" spans="1:5" x14ac:dyDescent="0.25">
      <c r="A69" s="133" t="s">
        <v>1337</v>
      </c>
      <c r="B69" s="133" t="s">
        <v>80</v>
      </c>
      <c r="C69" s="133" t="s">
        <v>1338</v>
      </c>
      <c r="D69" s="206"/>
      <c r="E69" s="132" t="s">
        <v>474</v>
      </c>
    </row>
    <row r="70" spans="1:5" x14ac:dyDescent="0.25">
      <c r="A70" s="133" t="s">
        <v>1339</v>
      </c>
      <c r="B70" s="133" t="s">
        <v>80</v>
      </c>
      <c r="C70" s="133" t="s">
        <v>1340</v>
      </c>
      <c r="D70" s="206"/>
      <c r="E70" s="132" t="s">
        <v>474</v>
      </c>
    </row>
    <row r="71" spans="1:5" x14ac:dyDescent="0.25">
      <c r="A71" s="133" t="s">
        <v>1341</v>
      </c>
      <c r="B71" s="133" t="s">
        <v>80</v>
      </c>
      <c r="C71" s="133" t="s">
        <v>1342</v>
      </c>
      <c r="D71" s="206"/>
      <c r="E71" s="209">
        <v>21.14879407286983</v>
      </c>
    </row>
    <row r="72" spans="1:5" x14ac:dyDescent="0.25">
      <c r="A72" s="133" t="s">
        <v>1343</v>
      </c>
      <c r="B72" s="133" t="s">
        <v>80</v>
      </c>
      <c r="C72" s="133" t="s">
        <v>1344</v>
      </c>
      <c r="D72" s="206"/>
      <c r="E72" s="132" t="s">
        <v>474</v>
      </c>
    </row>
    <row r="73" spans="1:5" x14ac:dyDescent="0.25">
      <c r="A73" s="133" t="s">
        <v>1345</v>
      </c>
      <c r="B73" s="133" t="s">
        <v>80</v>
      </c>
      <c r="C73" s="133" t="s">
        <v>1346</v>
      </c>
      <c r="D73" s="206"/>
      <c r="E73" s="132" t="s">
        <v>474</v>
      </c>
    </row>
    <row r="74" spans="1:5" x14ac:dyDescent="0.25">
      <c r="A74" s="133" t="s">
        <v>1347</v>
      </c>
      <c r="B74" s="133" t="s">
        <v>80</v>
      </c>
      <c r="C74" s="133" t="s">
        <v>1348</v>
      </c>
      <c r="D74" s="206"/>
      <c r="E74" s="132" t="s">
        <v>474</v>
      </c>
    </row>
    <row r="75" spans="1:5" x14ac:dyDescent="0.25">
      <c r="A75" s="133" t="s">
        <v>1349</v>
      </c>
      <c r="B75" s="133" t="s">
        <v>80</v>
      </c>
      <c r="C75" s="133" t="s">
        <v>1350</v>
      </c>
      <c r="D75" s="206"/>
      <c r="E75" s="132" t="s">
        <v>474</v>
      </c>
    </row>
    <row r="76" spans="1:5" x14ac:dyDescent="0.25">
      <c r="A76" s="133" t="s">
        <v>1351</v>
      </c>
      <c r="B76" s="133" t="s">
        <v>80</v>
      </c>
      <c r="C76" s="133" t="s">
        <v>1352</v>
      </c>
      <c r="D76" s="206"/>
      <c r="E76" s="132">
        <v>1.0224486515338729</v>
      </c>
    </row>
    <row r="77" spans="1:5" x14ac:dyDescent="0.25">
      <c r="A77" s="133" t="s">
        <v>1353</v>
      </c>
      <c r="B77" s="133" t="s">
        <v>80</v>
      </c>
      <c r="C77" s="133" t="s">
        <v>1354</v>
      </c>
      <c r="D77" s="206"/>
      <c r="E77" s="132" t="s">
        <v>474</v>
      </c>
    </row>
    <row r="78" spans="1:5" x14ac:dyDescent="0.25">
      <c r="A78" s="133" t="s">
        <v>1355</v>
      </c>
      <c r="B78" s="133" t="s">
        <v>80</v>
      </c>
      <c r="C78" s="133" t="s">
        <v>1356</v>
      </c>
      <c r="D78" s="206"/>
      <c r="E78" s="132" t="s">
        <v>474</v>
      </c>
    </row>
    <row r="79" spans="1:5" x14ac:dyDescent="0.25">
      <c r="A79" s="133" t="s">
        <v>1357</v>
      </c>
      <c r="B79" s="133" t="s">
        <v>80</v>
      </c>
      <c r="C79" s="133" t="s">
        <v>1358</v>
      </c>
      <c r="D79" s="206"/>
      <c r="E79" s="132" t="s">
        <v>474</v>
      </c>
    </row>
    <row r="80" spans="1:5" x14ac:dyDescent="0.25">
      <c r="A80" s="133" t="s">
        <v>1359</v>
      </c>
      <c r="B80" s="133" t="s">
        <v>80</v>
      </c>
      <c r="C80" s="133" t="s">
        <v>1360</v>
      </c>
      <c r="D80" s="206"/>
      <c r="E80" s="132" t="s">
        <v>474</v>
      </c>
    </row>
    <row r="81" spans="1:5" x14ac:dyDescent="0.25">
      <c r="A81" s="133" t="s">
        <v>1361</v>
      </c>
      <c r="B81" s="133" t="s">
        <v>80</v>
      </c>
      <c r="C81" s="133" t="s">
        <v>1362</v>
      </c>
      <c r="D81" s="206"/>
      <c r="E81" s="132" t="s">
        <v>474</v>
      </c>
    </row>
    <row r="82" spans="1:5" x14ac:dyDescent="0.25">
      <c r="A82" s="133" t="s">
        <v>1363</v>
      </c>
      <c r="B82" s="133" t="s">
        <v>80</v>
      </c>
      <c r="C82" s="133" t="s">
        <v>1364</v>
      </c>
      <c r="D82" s="206"/>
      <c r="E82" s="132">
        <v>0.82327399487613728</v>
      </c>
    </row>
    <row r="83" spans="1:5" x14ac:dyDescent="0.25">
      <c r="A83" s="133" t="s">
        <v>1365</v>
      </c>
      <c r="B83" s="133" t="s">
        <v>80</v>
      </c>
      <c r="C83" s="133" t="s">
        <v>1366</v>
      </c>
      <c r="D83" s="206"/>
      <c r="E83" s="132" t="s">
        <v>474</v>
      </c>
    </row>
    <row r="84" spans="1:5" x14ac:dyDescent="0.25">
      <c r="A84" s="133" t="s">
        <v>1367</v>
      </c>
      <c r="B84" s="133" t="s">
        <v>80</v>
      </c>
      <c r="C84" s="133" t="s">
        <v>1368</v>
      </c>
      <c r="D84" s="206"/>
      <c r="E84" s="132" t="s">
        <v>474</v>
      </c>
    </row>
    <row r="85" spans="1:5" x14ac:dyDescent="0.25">
      <c r="A85" s="133" t="s">
        <v>1369</v>
      </c>
      <c r="B85" s="133" t="s">
        <v>80</v>
      </c>
      <c r="C85" s="133" t="s">
        <v>1370</v>
      </c>
      <c r="D85" s="206"/>
      <c r="E85" s="132" t="s">
        <v>474</v>
      </c>
    </row>
    <row r="86" spans="1:5" x14ac:dyDescent="0.25">
      <c r="A86" s="133" t="s">
        <v>1371</v>
      </c>
      <c r="B86" s="133" t="s">
        <v>80</v>
      </c>
      <c r="C86" s="133" t="s">
        <v>1372</v>
      </c>
      <c r="D86" s="206"/>
      <c r="E86" s="132" t="s">
        <v>474</v>
      </c>
    </row>
    <row r="87" spans="1:5" x14ac:dyDescent="0.25">
      <c r="A87" s="133" t="s">
        <v>1373</v>
      </c>
      <c r="B87" s="133" t="s">
        <v>80</v>
      </c>
      <c r="C87" s="133" t="s">
        <v>1374</v>
      </c>
      <c r="D87" s="206"/>
      <c r="E87" s="132">
        <v>0.26425721570177613</v>
      </c>
    </row>
    <row r="88" spans="1:5" x14ac:dyDescent="0.25">
      <c r="A88" s="133" t="s">
        <v>1375</v>
      </c>
      <c r="B88" s="133" t="s">
        <v>80</v>
      </c>
      <c r="C88" s="133" t="s">
        <v>1376</v>
      </c>
      <c r="D88" s="206"/>
      <c r="E88" s="132">
        <v>0.35220477773405984</v>
      </c>
    </row>
    <row r="89" spans="1:5" x14ac:dyDescent="0.25">
      <c r="A89" s="133" t="s">
        <v>1377</v>
      </c>
      <c r="B89" s="133" t="s">
        <v>80</v>
      </c>
      <c r="C89" s="133" t="s">
        <v>1378</v>
      </c>
      <c r="D89" s="206"/>
      <c r="E89" s="132">
        <v>0.28449839687538425</v>
      </c>
    </row>
    <row r="90" spans="1:5" x14ac:dyDescent="0.25">
      <c r="A90" s="133" t="s">
        <v>1379</v>
      </c>
      <c r="B90" s="133" t="s">
        <v>80</v>
      </c>
      <c r="C90" s="133" t="s">
        <v>1380</v>
      </c>
      <c r="D90" s="206"/>
      <c r="E90" s="132" t="s">
        <v>474</v>
      </c>
    </row>
    <row r="91" spans="1:5" x14ac:dyDescent="0.25">
      <c r="A91" s="133" t="s">
        <v>1381</v>
      </c>
      <c r="B91" s="133" t="s">
        <v>80</v>
      </c>
      <c r="C91" s="133" t="s">
        <v>1382</v>
      </c>
      <c r="D91" s="206"/>
      <c r="E91" s="132" t="s">
        <v>474</v>
      </c>
    </row>
    <row r="92" spans="1:5" x14ac:dyDescent="0.25">
      <c r="A92" s="133" t="s">
        <v>1383</v>
      </c>
      <c r="B92" s="133" t="s">
        <v>80</v>
      </c>
      <c r="C92" s="133" t="s">
        <v>1384</v>
      </c>
      <c r="D92" s="206"/>
      <c r="E92" s="132" t="s">
        <v>474</v>
      </c>
    </row>
    <row r="93" spans="1:5" x14ac:dyDescent="0.25">
      <c r="A93" s="133" t="s">
        <v>1385</v>
      </c>
      <c r="B93" s="133" t="s">
        <v>80</v>
      </c>
      <c r="C93" s="133" t="s">
        <v>1386</v>
      </c>
      <c r="D93" s="206"/>
      <c r="E93" s="132">
        <v>0.17098614242246848</v>
      </c>
    </row>
    <row r="94" spans="1:5" x14ac:dyDescent="0.25">
      <c r="A94" s="133" t="s">
        <v>1387</v>
      </c>
      <c r="B94" s="133" t="s">
        <v>80</v>
      </c>
      <c r="C94" s="133" t="s">
        <v>1036</v>
      </c>
      <c r="D94" s="206"/>
      <c r="E94" s="132" t="s">
        <v>474</v>
      </c>
    </row>
    <row r="95" spans="1:5" x14ac:dyDescent="0.25">
      <c r="A95" s="133" t="s">
        <v>1388</v>
      </c>
      <c r="B95" s="133" t="s">
        <v>80</v>
      </c>
      <c r="C95" s="133" t="s">
        <v>1038</v>
      </c>
      <c r="D95" s="206"/>
      <c r="E95" s="132">
        <v>0.28829111438245952</v>
      </c>
    </row>
    <row r="96" spans="1:5" x14ac:dyDescent="0.25">
      <c r="A96" s="133" t="s">
        <v>1389</v>
      </c>
      <c r="B96" s="133" t="s">
        <v>80</v>
      </c>
      <c r="C96" s="133" t="s">
        <v>1390</v>
      </c>
      <c r="D96" s="206"/>
      <c r="E96" s="132">
        <v>0.28750055083094078</v>
      </c>
    </row>
    <row r="97" spans="1:5" x14ac:dyDescent="0.25">
      <c r="A97" s="133" t="s">
        <v>1391</v>
      </c>
      <c r="B97" s="133" t="s">
        <v>80</v>
      </c>
      <c r="C97" s="133" t="s">
        <v>1392</v>
      </c>
      <c r="D97" s="206"/>
      <c r="E97" s="132">
        <v>1.5224301910475726</v>
      </c>
    </row>
    <row r="98" spans="1:5" x14ac:dyDescent="0.25">
      <c r="A98" s="133" t="s">
        <v>1393</v>
      </c>
      <c r="B98" s="133" t="s">
        <v>80</v>
      </c>
      <c r="C98" s="133" t="s">
        <v>1394</v>
      </c>
      <c r="D98" s="206"/>
      <c r="E98" s="209">
        <v>7.1719726959406556</v>
      </c>
    </row>
    <row r="99" spans="1:5" x14ac:dyDescent="0.25">
      <c r="A99" s="139"/>
      <c r="B99" s="139"/>
      <c r="C99" s="139"/>
      <c r="D99" s="207"/>
      <c r="E99" s="208"/>
    </row>
    <row r="100" spans="1:5" x14ac:dyDescent="0.25">
      <c r="A100" s="133" t="s">
        <v>1395</v>
      </c>
      <c r="B100" s="133" t="s">
        <v>102</v>
      </c>
      <c r="C100" s="133" t="s">
        <v>1396</v>
      </c>
      <c r="D100" s="206"/>
      <c r="E100" s="132" t="s">
        <v>474</v>
      </c>
    </row>
    <row r="101" spans="1:5" x14ac:dyDescent="0.25">
      <c r="A101" s="133" t="s">
        <v>1397</v>
      </c>
      <c r="B101" s="133" t="s">
        <v>102</v>
      </c>
      <c r="C101" s="133" t="s">
        <v>1398</v>
      </c>
      <c r="D101" s="206"/>
      <c r="E101" s="132" t="s">
        <v>474</v>
      </c>
    </row>
    <row r="102" spans="1:5" x14ac:dyDescent="0.25">
      <c r="A102" s="133" t="s">
        <v>1399</v>
      </c>
      <c r="B102" s="133" t="s">
        <v>102</v>
      </c>
      <c r="C102" s="133" t="s">
        <v>1400</v>
      </c>
      <c r="D102" s="206"/>
      <c r="E102" s="132" t="s">
        <v>474</v>
      </c>
    </row>
    <row r="103" spans="1:5" x14ac:dyDescent="0.25">
      <c r="A103" s="133" t="s">
        <v>1401</v>
      </c>
      <c r="B103" s="133" t="s">
        <v>102</v>
      </c>
      <c r="C103" s="133" t="s">
        <v>1402</v>
      </c>
      <c r="D103" s="206"/>
      <c r="E103" s="132" t="s">
        <v>474</v>
      </c>
    </row>
    <row r="104" spans="1:5" x14ac:dyDescent="0.25">
      <c r="A104" s="133" t="s">
        <v>1403</v>
      </c>
      <c r="B104" s="133" t="s">
        <v>102</v>
      </c>
      <c r="C104" s="133" t="s">
        <v>1404</v>
      </c>
      <c r="D104" s="206"/>
      <c r="E104" s="132" t="s">
        <v>474</v>
      </c>
    </row>
    <row r="105" spans="1:5" x14ac:dyDescent="0.25">
      <c r="A105" s="133" t="s">
        <v>1405</v>
      </c>
      <c r="B105" s="133" t="s">
        <v>102</v>
      </c>
      <c r="C105" s="133" t="s">
        <v>1406</v>
      </c>
      <c r="D105" s="206"/>
      <c r="E105" s="132" t="s">
        <v>474</v>
      </c>
    </row>
    <row r="106" spans="1:5" x14ac:dyDescent="0.25">
      <c r="A106" s="139"/>
      <c r="B106" s="139"/>
      <c r="C106" s="139"/>
      <c r="D106" s="207"/>
      <c r="E106" s="208"/>
    </row>
    <row r="107" spans="1:5" x14ac:dyDescent="0.25">
      <c r="A107" s="133" t="s">
        <v>1407</v>
      </c>
      <c r="B107" s="133" t="s">
        <v>172</v>
      </c>
      <c r="C107" s="133" t="s">
        <v>1408</v>
      </c>
      <c r="D107" s="206"/>
      <c r="E107" s="132">
        <v>0.28563696804366778</v>
      </c>
    </row>
    <row r="108" spans="1:5" x14ac:dyDescent="0.25">
      <c r="A108" s="133" t="s">
        <v>1409</v>
      </c>
      <c r="B108" s="133" t="s">
        <v>172</v>
      </c>
      <c r="C108" s="133" t="s">
        <v>1410</v>
      </c>
      <c r="D108" s="206"/>
      <c r="E108" s="132">
        <v>0.28677629394046905</v>
      </c>
    </row>
    <row r="109" spans="1:5" x14ac:dyDescent="0.25">
      <c r="A109" s="133" t="s">
        <v>1411</v>
      </c>
      <c r="B109" s="133" t="s">
        <v>172</v>
      </c>
      <c r="C109" s="133" t="s">
        <v>1412</v>
      </c>
      <c r="D109" s="206"/>
      <c r="E109" s="132">
        <v>0.19802698030561178</v>
      </c>
    </row>
    <row r="110" spans="1:5" x14ac:dyDescent="0.25">
      <c r="A110" s="133" t="s">
        <v>1413</v>
      </c>
      <c r="B110" s="133" t="s">
        <v>172</v>
      </c>
      <c r="C110" s="133" t="s">
        <v>1414</v>
      </c>
      <c r="D110" s="206"/>
      <c r="E110" s="132">
        <v>0.45427272347348147</v>
      </c>
    </row>
    <row r="111" spans="1:5" x14ac:dyDescent="0.25">
      <c r="A111" s="133" t="s">
        <v>1415</v>
      </c>
      <c r="B111" s="133" t="s">
        <v>172</v>
      </c>
      <c r="C111" s="133" t="s">
        <v>1100</v>
      </c>
      <c r="D111" s="206"/>
      <c r="E111" s="132">
        <v>0.341322280656913</v>
      </c>
    </row>
    <row r="112" spans="1:5" x14ac:dyDescent="0.25">
      <c r="A112" s="133" t="s">
        <v>1416</v>
      </c>
      <c r="B112" s="133" t="s">
        <v>172</v>
      </c>
      <c r="C112" s="133" t="s">
        <v>1102</v>
      </c>
      <c r="D112" s="206"/>
      <c r="E112" s="132">
        <v>1.4417273021232331</v>
      </c>
    </row>
    <row r="114" spans="1:4" x14ac:dyDescent="0.25">
      <c r="A114" s="210"/>
      <c r="B114" s="211"/>
      <c r="C114" s="210"/>
    </row>
    <row r="115" spans="1:4" x14ac:dyDescent="0.25">
      <c r="A115" s="210" t="s">
        <v>1417</v>
      </c>
      <c r="B115" s="212"/>
      <c r="C115" s="212"/>
      <c r="D115" s="3"/>
    </row>
    <row r="116" spans="1:4" x14ac:dyDescent="0.25">
      <c r="A116" s="210"/>
      <c r="B116" s="212"/>
      <c r="C116" s="212"/>
      <c r="D116" s="3"/>
    </row>
    <row r="117" spans="1:4" x14ac:dyDescent="0.25">
      <c r="A117" s="210"/>
      <c r="B117" s="212"/>
      <c r="C117" s="212"/>
      <c r="D117" s="3"/>
    </row>
    <row r="118" spans="1:4" x14ac:dyDescent="0.25">
      <c r="A118" s="210"/>
      <c r="B118" s="212"/>
      <c r="C118" s="212"/>
      <c r="D118" s="3"/>
    </row>
    <row r="119" spans="1:4" x14ac:dyDescent="0.25">
      <c r="A119" s="210"/>
      <c r="B119" s="211"/>
      <c r="C119" s="210"/>
    </row>
    <row r="120" spans="1:4" x14ac:dyDescent="0.25">
      <c r="A120" s="144"/>
    </row>
    <row r="121" spans="1:4" x14ac:dyDescent="0.25">
      <c r="A121" s="144"/>
    </row>
  </sheetData>
  <mergeCells count="2">
    <mergeCell ref="D4:D5"/>
    <mergeCell ref="E4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0F04-BF20-463D-96FF-102E2BDFA902}">
  <dimension ref="A2:L121"/>
  <sheetViews>
    <sheetView topLeftCell="A92" workbookViewId="0">
      <selection activeCell="D121" sqref="D121:K121"/>
    </sheetView>
  </sheetViews>
  <sheetFormatPr defaultRowHeight="15" x14ac:dyDescent="0.25"/>
  <cols>
    <col min="1" max="1" width="16.85546875" customWidth="1"/>
    <col min="2" max="2" width="39.85546875" customWidth="1"/>
    <col min="3" max="3" width="23" customWidth="1"/>
    <col min="4" max="4" width="14" customWidth="1"/>
    <col min="7" max="7" width="9" style="119"/>
    <col min="9" max="10" width="9" style="119"/>
  </cols>
  <sheetData>
    <row r="2" spans="1:10" ht="15.75" x14ac:dyDescent="0.25">
      <c r="A2" s="1" t="s">
        <v>1</v>
      </c>
      <c r="B2" s="1"/>
      <c r="C2" s="2"/>
      <c r="E2" s="119"/>
      <c r="H2" s="119"/>
      <c r="I2"/>
      <c r="J2"/>
    </row>
    <row r="3" spans="1:10" ht="15.75" x14ac:dyDescent="0.25">
      <c r="A3" s="1"/>
      <c r="B3" s="1"/>
      <c r="C3" s="2"/>
      <c r="D3" s="2"/>
      <c r="E3" s="98"/>
      <c r="F3" s="2"/>
      <c r="G3" s="98"/>
      <c r="H3" s="98"/>
      <c r="I3"/>
      <c r="J3"/>
    </row>
    <row r="4" spans="1:10" ht="16.5" thickBot="1" x14ac:dyDescent="0.3">
      <c r="A4" s="1" t="s">
        <v>17</v>
      </c>
      <c r="B4" s="9"/>
      <c r="C4" s="10"/>
      <c r="D4" s="10"/>
      <c r="E4" s="100"/>
      <c r="F4" s="10"/>
      <c r="G4" s="100"/>
      <c r="H4" s="100"/>
      <c r="I4"/>
      <c r="J4"/>
    </row>
    <row r="5" spans="1:10" ht="16.5" thickBot="1" x14ac:dyDescent="0.3">
      <c r="A5" s="12">
        <v>43344</v>
      </c>
      <c r="B5" s="246" t="s">
        <v>21</v>
      </c>
      <c r="C5" s="27">
        <v>2018</v>
      </c>
      <c r="D5" s="27">
        <v>2019</v>
      </c>
      <c r="E5">
        <v>2020</v>
      </c>
      <c r="F5" s="145">
        <v>2021</v>
      </c>
      <c r="G5">
        <v>2022</v>
      </c>
      <c r="H5">
        <v>2023</v>
      </c>
      <c r="I5"/>
      <c r="J5"/>
    </row>
    <row r="6" spans="1:10" ht="15.75" x14ac:dyDescent="0.25">
      <c r="A6" s="14"/>
      <c r="B6" s="247"/>
      <c r="C6" s="15" t="s">
        <v>8</v>
      </c>
      <c r="D6" s="15" t="s">
        <v>8</v>
      </c>
      <c r="E6" s="101" t="s">
        <v>8</v>
      </c>
      <c r="F6" s="15" t="s">
        <v>8</v>
      </c>
      <c r="G6" s="101" t="s">
        <v>8</v>
      </c>
      <c r="H6" s="101" t="s">
        <v>8</v>
      </c>
      <c r="I6"/>
      <c r="J6"/>
    </row>
    <row r="7" spans="1:10" x14ac:dyDescent="0.25">
      <c r="A7" s="20"/>
      <c r="B7" s="21" t="s">
        <v>41</v>
      </c>
      <c r="C7" s="22" t="s">
        <v>42</v>
      </c>
      <c r="D7" s="22" t="s">
        <v>42</v>
      </c>
      <c r="E7" s="103" t="s">
        <v>42</v>
      </c>
      <c r="F7" s="22" t="s">
        <v>42</v>
      </c>
      <c r="G7" s="103" t="s">
        <v>42</v>
      </c>
      <c r="H7" s="103" t="s">
        <v>42</v>
      </c>
      <c r="I7"/>
      <c r="J7"/>
    </row>
    <row r="8" spans="1:10" ht="15.75" thickBot="1" x14ac:dyDescent="0.3">
      <c r="A8" s="25"/>
      <c r="B8" s="26"/>
      <c r="C8" s="218">
        <v>10</v>
      </c>
      <c r="D8" s="218">
        <v>10</v>
      </c>
      <c r="E8" s="104">
        <v>10</v>
      </c>
      <c r="F8" s="27">
        <v>10</v>
      </c>
      <c r="G8" s="104">
        <v>10</v>
      </c>
      <c r="H8" s="171">
        <v>10</v>
      </c>
      <c r="I8"/>
      <c r="J8"/>
    </row>
    <row r="9" spans="1:10" ht="16.5" thickBot="1" x14ac:dyDescent="0.3">
      <c r="A9" s="33" t="s">
        <v>45</v>
      </c>
      <c r="B9" s="34"/>
      <c r="C9" s="217"/>
      <c r="D9" s="57"/>
      <c r="E9" s="106"/>
      <c r="F9" s="64"/>
      <c r="G9" s="106"/>
      <c r="H9" s="180"/>
      <c r="I9"/>
      <c r="J9"/>
    </row>
    <row r="10" spans="1:10" x14ac:dyDescent="0.25">
      <c r="A10" s="39" t="s">
        <v>51</v>
      </c>
      <c r="B10" s="40"/>
      <c r="C10" s="41">
        <v>10</v>
      </c>
      <c r="D10" s="41">
        <v>10</v>
      </c>
      <c r="E10" s="107">
        <v>19.378570206992642</v>
      </c>
      <c r="F10" s="41">
        <v>9.7473587938845636</v>
      </c>
      <c r="G10" s="107">
        <v>58.186581338833136</v>
      </c>
      <c r="H10" s="185">
        <v>36.451240813367171</v>
      </c>
      <c r="I10"/>
      <c r="J10"/>
    </row>
    <row r="11" spans="1:10" x14ac:dyDescent="0.25">
      <c r="A11" s="39" t="s">
        <v>51</v>
      </c>
      <c r="B11" s="40"/>
      <c r="C11" s="41">
        <v>10</v>
      </c>
      <c r="D11" s="41">
        <v>42.863496319595725</v>
      </c>
      <c r="E11" s="107">
        <v>73.253283289186257</v>
      </c>
      <c r="F11" s="41">
        <v>95.163563848594436</v>
      </c>
      <c r="G11" s="107">
        <v>65.671596522688588</v>
      </c>
      <c r="H11" s="191">
        <v>51.757571762844819</v>
      </c>
      <c r="I11"/>
      <c r="J11"/>
    </row>
    <row r="12" spans="1:10" x14ac:dyDescent="0.25">
      <c r="A12" s="39" t="s">
        <v>51</v>
      </c>
      <c r="B12" s="40"/>
      <c r="C12" s="41">
        <v>70.148489834008473</v>
      </c>
      <c r="D12" s="41">
        <v>124.40217601485048</v>
      </c>
      <c r="E12" s="107">
        <v>12.032559201017202</v>
      </c>
      <c r="F12" s="41">
        <v>10</v>
      </c>
      <c r="G12" s="107">
        <v>10</v>
      </c>
      <c r="H12" s="191">
        <v>37.268562765712034</v>
      </c>
      <c r="I12"/>
      <c r="J12"/>
    </row>
    <row r="13" spans="1:10" x14ac:dyDescent="0.25">
      <c r="A13" s="39" t="s">
        <v>51</v>
      </c>
      <c r="B13" s="40"/>
      <c r="C13" s="45">
        <v>10</v>
      </c>
      <c r="D13" s="45">
        <v>301.33229345261879</v>
      </c>
      <c r="E13" s="111">
        <v>10</v>
      </c>
      <c r="F13" s="45">
        <v>17.438324713957734</v>
      </c>
      <c r="G13" s="111">
        <v>10</v>
      </c>
      <c r="H13" s="196">
        <v>20.79425238110932</v>
      </c>
      <c r="I13"/>
      <c r="J13"/>
    </row>
    <row r="14" spans="1:10" x14ac:dyDescent="0.25">
      <c r="A14" s="39" t="s">
        <v>51</v>
      </c>
      <c r="B14" s="40"/>
      <c r="C14" s="41">
        <v>10</v>
      </c>
      <c r="D14" s="41">
        <v>27.699715107060438</v>
      </c>
      <c r="E14" s="112">
        <v>11.083535479427999</v>
      </c>
      <c r="F14" s="46">
        <v>10</v>
      </c>
      <c r="G14" s="112">
        <v>10</v>
      </c>
      <c r="H14" s="162">
        <v>65.489898823451881</v>
      </c>
      <c r="I14"/>
      <c r="J14"/>
    </row>
    <row r="15" spans="1:10" x14ac:dyDescent="0.25">
      <c r="A15" s="39" t="s">
        <v>51</v>
      </c>
      <c r="B15" s="40"/>
      <c r="C15" s="46">
        <v>10</v>
      </c>
      <c r="D15" s="46">
        <v>58.940933056604734</v>
      </c>
      <c r="E15" s="112">
        <v>28.077191685975642</v>
      </c>
      <c r="F15" s="46">
        <v>344.10873141962765</v>
      </c>
      <c r="G15" s="112">
        <v>10</v>
      </c>
      <c r="H15" s="112">
        <v>209</v>
      </c>
      <c r="I15"/>
      <c r="J15"/>
    </row>
    <row r="16" spans="1:10" x14ac:dyDescent="0.25">
      <c r="A16" s="39" t="s">
        <v>51</v>
      </c>
      <c r="B16" s="40"/>
      <c r="C16" s="46">
        <v>10</v>
      </c>
      <c r="D16" s="46">
        <v>16.321078210202</v>
      </c>
      <c r="E16" s="112">
        <v>16.375921382948114</v>
      </c>
      <c r="F16" s="46">
        <v>1414.3004634191186</v>
      </c>
      <c r="G16" s="112">
        <v>10</v>
      </c>
      <c r="H16" s="162">
        <v>10</v>
      </c>
      <c r="I16"/>
      <c r="J16"/>
    </row>
    <row r="17" spans="1:10" x14ac:dyDescent="0.25">
      <c r="A17" s="39" t="s">
        <v>51</v>
      </c>
      <c r="B17" s="40"/>
      <c r="C17" s="46">
        <v>10</v>
      </c>
      <c r="D17" s="46">
        <v>74.432470060459167</v>
      </c>
      <c r="E17" s="112">
        <v>54.083370178165012</v>
      </c>
      <c r="F17" s="46">
        <v>142.90091882386776</v>
      </c>
      <c r="G17" s="112">
        <v>10</v>
      </c>
      <c r="H17" s="162">
        <v>24.676531654747393</v>
      </c>
      <c r="I17"/>
      <c r="J17"/>
    </row>
    <row r="18" spans="1:10" x14ac:dyDescent="0.25">
      <c r="A18" s="39" t="s">
        <v>51</v>
      </c>
      <c r="B18" s="40"/>
      <c r="C18" s="46">
        <v>10</v>
      </c>
      <c r="D18" s="46">
        <v>104.76583347298671</v>
      </c>
      <c r="E18" s="112">
        <v>1143</v>
      </c>
      <c r="F18" s="46">
        <v>115.16177240134076</v>
      </c>
      <c r="G18" s="112">
        <v>10</v>
      </c>
      <c r="H18" s="162">
        <v>13.827241867976143</v>
      </c>
      <c r="I18"/>
      <c r="J18"/>
    </row>
    <row r="19" spans="1:10" x14ac:dyDescent="0.25">
      <c r="A19" s="39" t="s">
        <v>51</v>
      </c>
      <c r="B19" s="40"/>
      <c r="C19" s="46">
        <v>10</v>
      </c>
      <c r="D19" s="46">
        <v>18.61343508695035</v>
      </c>
      <c r="E19" s="112">
        <v>1575</v>
      </c>
      <c r="F19" s="46">
        <v>390.46950061050637</v>
      </c>
      <c r="G19" s="112">
        <v>10</v>
      </c>
      <c r="H19" s="162">
        <v>17.967912393159839</v>
      </c>
      <c r="I19"/>
      <c r="J19"/>
    </row>
    <row r="20" spans="1:10" x14ac:dyDescent="0.25">
      <c r="A20" s="39" t="s">
        <v>51</v>
      </c>
      <c r="B20" s="40"/>
      <c r="C20" s="46">
        <v>10</v>
      </c>
      <c r="D20" s="46"/>
      <c r="E20" s="112"/>
      <c r="F20" s="46">
        <v>28.301095139992174</v>
      </c>
      <c r="G20" s="112">
        <v>126.8733389696209</v>
      </c>
      <c r="H20" s="162">
        <v>10</v>
      </c>
      <c r="I20"/>
      <c r="J20"/>
    </row>
    <row r="21" spans="1:10" x14ac:dyDescent="0.25">
      <c r="A21" s="39" t="s">
        <v>51</v>
      </c>
      <c r="B21" s="40"/>
      <c r="C21" s="46"/>
      <c r="D21" s="46"/>
      <c r="E21" s="112"/>
      <c r="F21" s="46">
        <v>853.17204022270528</v>
      </c>
      <c r="G21" s="112">
        <v>17.024115981150029</v>
      </c>
      <c r="H21" s="162">
        <v>10</v>
      </c>
      <c r="I21"/>
      <c r="J21"/>
    </row>
    <row r="22" spans="1:10" x14ac:dyDescent="0.25">
      <c r="A22" s="39" t="s">
        <v>51</v>
      </c>
      <c r="B22" s="40"/>
      <c r="C22" s="46"/>
      <c r="D22" s="46"/>
      <c r="E22" s="112"/>
      <c r="F22" s="46">
        <v>13.975174312532117</v>
      </c>
      <c r="G22" s="112">
        <v>30.881800983443721</v>
      </c>
      <c r="H22" s="162">
        <v>14.482571502676757</v>
      </c>
      <c r="I22"/>
      <c r="J22"/>
    </row>
    <row r="23" spans="1:10" x14ac:dyDescent="0.25">
      <c r="A23" s="39" t="s">
        <v>51</v>
      </c>
      <c r="B23" s="40"/>
      <c r="C23" s="46"/>
      <c r="D23" s="46"/>
      <c r="E23" s="112"/>
      <c r="F23" s="46">
        <v>10</v>
      </c>
      <c r="G23" s="112">
        <v>23.146564960741866</v>
      </c>
      <c r="H23" s="162">
        <v>10</v>
      </c>
      <c r="I23"/>
      <c r="J23"/>
    </row>
    <row r="24" spans="1:10" x14ac:dyDescent="0.25">
      <c r="A24" s="39" t="s">
        <v>51</v>
      </c>
      <c r="B24" s="40"/>
      <c r="C24" s="46"/>
      <c r="D24" s="46"/>
      <c r="E24" s="112"/>
      <c r="F24" s="46">
        <v>345.10817041377715</v>
      </c>
      <c r="G24" s="112"/>
      <c r="H24" s="162"/>
      <c r="I24"/>
      <c r="J24"/>
    </row>
    <row r="25" spans="1:10" x14ac:dyDescent="0.25">
      <c r="A25" s="48"/>
      <c r="B25" s="49"/>
      <c r="C25" s="50"/>
      <c r="D25" s="50"/>
      <c r="E25" s="114"/>
      <c r="F25" s="50"/>
      <c r="G25" s="114"/>
      <c r="H25" s="197"/>
      <c r="I25"/>
      <c r="J25"/>
    </row>
    <row r="26" spans="1:10" x14ac:dyDescent="0.25">
      <c r="A26" s="39" t="s">
        <v>80</v>
      </c>
      <c r="B26" s="40"/>
      <c r="C26" s="41">
        <v>12.245549534123398</v>
      </c>
      <c r="D26" s="41">
        <v>15.637890629142234</v>
      </c>
      <c r="E26" s="107">
        <v>42.746829786313896</v>
      </c>
      <c r="F26" s="41">
        <v>10</v>
      </c>
      <c r="G26" s="107">
        <v>10</v>
      </c>
      <c r="H26" s="107">
        <v>238</v>
      </c>
      <c r="I26"/>
      <c r="J26"/>
    </row>
    <row r="27" spans="1:10" x14ac:dyDescent="0.25">
      <c r="A27" s="39" t="s">
        <v>80</v>
      </c>
      <c r="B27" s="40"/>
      <c r="C27" s="41">
        <v>10</v>
      </c>
      <c r="D27" s="41">
        <v>9.6649099180301796</v>
      </c>
      <c r="E27" s="107">
        <v>10</v>
      </c>
      <c r="F27" s="41">
        <v>29.882228746742321</v>
      </c>
      <c r="G27" s="107">
        <v>10</v>
      </c>
      <c r="H27" s="191">
        <v>10</v>
      </c>
      <c r="I27"/>
      <c r="J27"/>
    </row>
    <row r="28" spans="1:10" x14ac:dyDescent="0.25">
      <c r="A28" s="39" t="s">
        <v>80</v>
      </c>
      <c r="B28" s="40"/>
      <c r="C28" s="41">
        <v>45.11727625521133</v>
      </c>
      <c r="D28" s="41">
        <v>99.729595028790186</v>
      </c>
      <c r="E28" s="107">
        <v>34.460787375846309</v>
      </c>
      <c r="F28" s="41">
        <v>140.32593276811929</v>
      </c>
      <c r="G28" s="107">
        <v>10</v>
      </c>
      <c r="H28" s="191">
        <v>10</v>
      </c>
      <c r="I28"/>
      <c r="J28"/>
    </row>
    <row r="29" spans="1:10" x14ac:dyDescent="0.25">
      <c r="A29" s="39" t="s">
        <v>80</v>
      </c>
      <c r="B29" s="40"/>
      <c r="C29" s="46">
        <v>10</v>
      </c>
      <c r="D29" s="46">
        <v>20.093740390019409</v>
      </c>
      <c r="E29" s="107">
        <v>58.078218625816277</v>
      </c>
      <c r="F29" s="41">
        <v>130.77557483587898</v>
      </c>
      <c r="G29" s="107">
        <v>10</v>
      </c>
      <c r="H29" s="191">
        <v>10</v>
      </c>
      <c r="I29"/>
      <c r="J29"/>
    </row>
    <row r="30" spans="1:10" x14ac:dyDescent="0.25">
      <c r="A30" s="39" t="s">
        <v>80</v>
      </c>
      <c r="B30" s="40"/>
      <c r="C30" s="41">
        <v>15.275060747480039</v>
      </c>
      <c r="D30" s="41">
        <v>10</v>
      </c>
      <c r="E30" s="112">
        <v>88.035596730559462</v>
      </c>
      <c r="F30" s="41">
        <v>10</v>
      </c>
      <c r="G30" s="107">
        <v>10</v>
      </c>
      <c r="H30" s="191">
        <v>131</v>
      </c>
      <c r="I30"/>
      <c r="J30"/>
    </row>
    <row r="31" spans="1:10" x14ac:dyDescent="0.25">
      <c r="A31" s="39" t="s">
        <v>80</v>
      </c>
      <c r="B31" s="40"/>
      <c r="C31" s="46">
        <v>17.469161292911064</v>
      </c>
      <c r="D31" s="46">
        <v>13.331495286470208</v>
      </c>
      <c r="E31" s="107">
        <v>116.53027980529433</v>
      </c>
      <c r="F31" s="46">
        <v>10</v>
      </c>
      <c r="G31" s="112">
        <v>10</v>
      </c>
      <c r="H31" s="162">
        <v>10</v>
      </c>
      <c r="I31"/>
      <c r="J31"/>
    </row>
    <row r="32" spans="1:10" x14ac:dyDescent="0.25">
      <c r="A32" s="39" t="s">
        <v>80</v>
      </c>
      <c r="B32" s="40"/>
      <c r="C32" s="46">
        <v>10</v>
      </c>
      <c r="D32" s="46">
        <v>10</v>
      </c>
      <c r="E32" s="112">
        <v>37.577423369484258</v>
      </c>
      <c r="F32" s="46">
        <v>10</v>
      </c>
      <c r="G32" s="112">
        <v>26.744771215084114</v>
      </c>
      <c r="H32" s="162">
        <v>10</v>
      </c>
      <c r="I32"/>
      <c r="J32"/>
    </row>
    <row r="33" spans="1:10" x14ac:dyDescent="0.25">
      <c r="A33" s="39" t="s">
        <v>80</v>
      </c>
      <c r="B33" s="40"/>
      <c r="C33" s="46">
        <v>34.55172839394934</v>
      </c>
      <c r="D33" s="46">
        <v>11.402606491840134</v>
      </c>
      <c r="E33" s="112">
        <v>118.41583016592266</v>
      </c>
      <c r="F33" s="41">
        <v>37.585854253950451</v>
      </c>
      <c r="G33" s="107">
        <v>10</v>
      </c>
      <c r="H33" s="191">
        <v>10</v>
      </c>
      <c r="I33"/>
      <c r="J33"/>
    </row>
    <row r="34" spans="1:10" x14ac:dyDescent="0.25">
      <c r="A34" s="39" t="s">
        <v>80</v>
      </c>
      <c r="B34" s="40"/>
      <c r="C34" s="46">
        <v>10</v>
      </c>
      <c r="D34" s="46">
        <v>10</v>
      </c>
      <c r="E34" s="112">
        <v>420.76700190765416</v>
      </c>
      <c r="F34" s="41">
        <v>10</v>
      </c>
      <c r="G34" s="107">
        <v>12.303555974249182</v>
      </c>
      <c r="H34" s="191">
        <v>12.079524304795271</v>
      </c>
      <c r="I34"/>
      <c r="J34"/>
    </row>
    <row r="35" spans="1:10" x14ac:dyDescent="0.25">
      <c r="A35" s="39" t="s">
        <v>80</v>
      </c>
      <c r="B35" s="40"/>
      <c r="C35" s="46">
        <v>26.194561602356423</v>
      </c>
      <c r="D35" s="46">
        <v>18.173334888603758</v>
      </c>
      <c r="E35" s="112">
        <v>10</v>
      </c>
      <c r="F35" s="46">
        <v>50.222016956421342</v>
      </c>
      <c r="G35" s="112">
        <v>10</v>
      </c>
      <c r="H35" s="162">
        <v>16.631541493321656</v>
      </c>
      <c r="I35"/>
      <c r="J35"/>
    </row>
    <row r="36" spans="1:10" x14ac:dyDescent="0.25">
      <c r="A36" s="39" t="s">
        <v>80</v>
      </c>
      <c r="B36" s="40"/>
      <c r="C36" s="46"/>
      <c r="D36" s="46"/>
      <c r="E36" s="112"/>
      <c r="F36" s="46">
        <v>34.269455349190117</v>
      </c>
      <c r="G36" s="112">
        <v>10</v>
      </c>
      <c r="H36" s="162">
        <v>11.238915042697613</v>
      </c>
      <c r="I36"/>
      <c r="J36"/>
    </row>
    <row r="37" spans="1:10" x14ac:dyDescent="0.25">
      <c r="A37" s="39" t="s">
        <v>80</v>
      </c>
      <c r="B37" s="40"/>
      <c r="C37" s="46"/>
      <c r="D37" s="46"/>
      <c r="E37" s="112"/>
      <c r="F37" s="46">
        <v>26.08385841058292</v>
      </c>
      <c r="G37" s="112">
        <v>10</v>
      </c>
      <c r="H37" s="162">
        <v>18.108509415371142</v>
      </c>
      <c r="I37"/>
      <c r="J37"/>
    </row>
    <row r="38" spans="1:10" x14ac:dyDescent="0.25">
      <c r="A38" s="39" t="s">
        <v>80</v>
      </c>
      <c r="B38" s="40"/>
      <c r="C38" s="46"/>
      <c r="D38" s="46"/>
      <c r="E38" s="112"/>
      <c r="F38" s="46">
        <v>22.78131494738231</v>
      </c>
      <c r="G38" s="112">
        <v>10</v>
      </c>
      <c r="H38" s="162">
        <v>10</v>
      </c>
      <c r="I38"/>
      <c r="J38"/>
    </row>
    <row r="39" spans="1:10" x14ac:dyDescent="0.25">
      <c r="A39" s="39" t="s">
        <v>80</v>
      </c>
      <c r="B39" s="40"/>
      <c r="C39" s="46"/>
      <c r="D39" s="46"/>
      <c r="E39" s="112"/>
      <c r="F39" s="46">
        <v>170.53079536832382</v>
      </c>
      <c r="G39" s="112">
        <v>10</v>
      </c>
      <c r="H39" s="162">
        <v>10</v>
      </c>
      <c r="I39"/>
      <c r="J39"/>
    </row>
    <row r="40" spans="1:10" x14ac:dyDescent="0.25">
      <c r="A40" s="39" t="s">
        <v>80</v>
      </c>
      <c r="B40" s="40"/>
      <c r="C40" s="46"/>
      <c r="D40" s="46"/>
      <c r="E40" s="112"/>
      <c r="F40" s="46">
        <v>790.07686471150998</v>
      </c>
      <c r="G40" s="112"/>
      <c r="H40" s="162"/>
      <c r="I40"/>
      <c r="J40"/>
    </row>
    <row r="41" spans="1:10" x14ac:dyDescent="0.25">
      <c r="A41" s="48"/>
      <c r="B41" s="49"/>
      <c r="C41" s="50"/>
      <c r="D41" s="50"/>
      <c r="E41" s="114"/>
      <c r="F41" s="50"/>
      <c r="G41" s="114"/>
      <c r="H41" s="197"/>
      <c r="I41"/>
      <c r="J41"/>
    </row>
    <row r="42" spans="1:10" x14ac:dyDescent="0.25">
      <c r="A42" s="39" t="s">
        <v>102</v>
      </c>
      <c r="B42" s="40"/>
      <c r="C42" s="41">
        <v>67.140353985917329</v>
      </c>
      <c r="D42" s="41">
        <v>101.69146518295341</v>
      </c>
      <c r="E42" s="107">
        <v>45.796013856003789</v>
      </c>
      <c r="F42" s="41">
        <v>25.756561041845579</v>
      </c>
      <c r="G42" s="107">
        <v>31.171438099635733</v>
      </c>
      <c r="H42" s="191">
        <v>13.563294026458463</v>
      </c>
      <c r="I42"/>
      <c r="J42"/>
    </row>
    <row r="43" spans="1:10" x14ac:dyDescent="0.25">
      <c r="A43" s="39" t="s">
        <v>102</v>
      </c>
      <c r="B43" s="40"/>
      <c r="C43" s="41">
        <v>10</v>
      </c>
      <c r="D43" s="41">
        <v>10</v>
      </c>
      <c r="E43" s="107">
        <v>25.519458869933256</v>
      </c>
      <c r="F43" s="41">
        <v>31.056543428310423</v>
      </c>
      <c r="G43" s="107">
        <v>10</v>
      </c>
      <c r="H43" s="191">
        <v>16.269089940212101</v>
      </c>
      <c r="I43"/>
      <c r="J43"/>
    </row>
    <row r="44" spans="1:10" x14ac:dyDescent="0.25">
      <c r="A44" s="39" t="s">
        <v>102</v>
      </c>
      <c r="B44" s="40"/>
      <c r="C44" s="46">
        <v>16.938586903546057</v>
      </c>
      <c r="D44" s="46">
        <v>10</v>
      </c>
      <c r="E44" s="112">
        <v>23.905562179664674</v>
      </c>
      <c r="F44" s="46">
        <v>119.7620879104476</v>
      </c>
      <c r="G44" s="112">
        <v>10</v>
      </c>
      <c r="H44" s="162">
        <v>10</v>
      </c>
      <c r="I44"/>
      <c r="J44"/>
    </row>
    <row r="45" spans="1:10" x14ac:dyDescent="0.25">
      <c r="A45" s="39" t="s">
        <v>102</v>
      </c>
      <c r="B45" s="40"/>
      <c r="C45" s="46">
        <v>10</v>
      </c>
      <c r="D45" s="46">
        <v>10</v>
      </c>
      <c r="E45" s="112">
        <v>30.178059820414436</v>
      </c>
      <c r="F45" s="46">
        <v>14.975485342453892</v>
      </c>
      <c r="G45" s="112">
        <v>30.934149094453851</v>
      </c>
      <c r="H45" s="162">
        <v>10</v>
      </c>
      <c r="I45"/>
      <c r="J45"/>
    </row>
    <row r="46" spans="1:10" x14ac:dyDescent="0.25">
      <c r="A46" s="39" t="s">
        <v>102</v>
      </c>
      <c r="B46" s="40"/>
      <c r="C46" s="46">
        <v>10</v>
      </c>
      <c r="D46" s="46">
        <v>20.038121947853455</v>
      </c>
      <c r="E46" s="112">
        <v>66.80718568288286</v>
      </c>
      <c r="F46" s="46">
        <v>51.537004843224608</v>
      </c>
      <c r="G46" s="112">
        <v>10</v>
      </c>
      <c r="H46" s="162">
        <v>10</v>
      </c>
      <c r="I46"/>
      <c r="J46"/>
    </row>
    <row r="47" spans="1:10" x14ac:dyDescent="0.25">
      <c r="A47" s="39" t="s">
        <v>102</v>
      </c>
      <c r="B47" s="40"/>
      <c r="C47" s="46">
        <v>26.132412934665112</v>
      </c>
      <c r="D47" s="46">
        <v>35.456200218288281</v>
      </c>
      <c r="E47" s="112">
        <v>10</v>
      </c>
      <c r="F47" s="46">
        <v>15.458116108025703</v>
      </c>
      <c r="G47" s="112">
        <v>12.87987618216955</v>
      </c>
      <c r="H47" s="162">
        <v>10.597111933760983</v>
      </c>
      <c r="I47"/>
      <c r="J47"/>
    </row>
    <row r="48" spans="1:10" x14ac:dyDescent="0.25">
      <c r="A48" s="39" t="s">
        <v>102</v>
      </c>
      <c r="B48" s="40"/>
      <c r="C48" s="46">
        <v>10</v>
      </c>
      <c r="D48" s="46">
        <v>38.05717062508598</v>
      </c>
      <c r="E48" s="112">
        <v>13.721512406548259</v>
      </c>
      <c r="F48" s="46"/>
      <c r="G48" s="112"/>
      <c r="H48" s="162"/>
      <c r="I48"/>
      <c r="J48"/>
    </row>
    <row r="49" spans="1:10" x14ac:dyDescent="0.25">
      <c r="A49" s="39" t="s">
        <v>102</v>
      </c>
      <c r="B49" s="40"/>
      <c r="C49" s="46">
        <v>230.60434994220151</v>
      </c>
      <c r="D49" s="46">
        <v>10</v>
      </c>
      <c r="E49" s="112">
        <v>10</v>
      </c>
      <c r="F49" s="46"/>
      <c r="G49" s="112"/>
      <c r="H49" s="162"/>
      <c r="I49"/>
      <c r="J49"/>
    </row>
    <row r="50" spans="1:10" x14ac:dyDescent="0.25">
      <c r="A50" s="39" t="s">
        <v>102</v>
      </c>
      <c r="B50" s="40"/>
      <c r="C50" s="46">
        <v>14.638371821544578</v>
      </c>
      <c r="D50" s="46">
        <v>10</v>
      </c>
      <c r="E50" s="112">
        <v>13.00045772280081</v>
      </c>
      <c r="F50" s="46"/>
      <c r="G50" s="112"/>
      <c r="H50" s="162"/>
      <c r="I50"/>
      <c r="J50"/>
    </row>
    <row r="51" spans="1:10" x14ac:dyDescent="0.25">
      <c r="A51" s="39" t="s">
        <v>102</v>
      </c>
      <c r="B51" s="40"/>
      <c r="C51" s="46">
        <v>14.541901464239141</v>
      </c>
      <c r="D51" s="46">
        <v>10</v>
      </c>
      <c r="E51" s="112">
        <v>72.617439803800778</v>
      </c>
      <c r="F51" s="41"/>
      <c r="G51" s="107"/>
      <c r="H51" s="191"/>
      <c r="I51"/>
      <c r="J51"/>
    </row>
    <row r="52" spans="1:10" x14ac:dyDescent="0.25">
      <c r="A52" s="39" t="s">
        <v>102</v>
      </c>
      <c r="B52" s="40"/>
      <c r="C52" s="46">
        <v>10</v>
      </c>
      <c r="D52" s="46"/>
      <c r="E52" s="112"/>
      <c r="F52" s="41"/>
      <c r="G52" s="107"/>
      <c r="H52" s="191"/>
      <c r="I52"/>
      <c r="J52"/>
    </row>
    <row r="53" spans="1:10" x14ac:dyDescent="0.25">
      <c r="A53" s="39" t="s">
        <v>102</v>
      </c>
      <c r="B53" s="40"/>
      <c r="C53" s="46">
        <v>10</v>
      </c>
      <c r="D53" s="46"/>
      <c r="E53" s="112"/>
      <c r="F53" s="41"/>
      <c r="G53" s="107"/>
      <c r="H53" s="191"/>
      <c r="I53"/>
      <c r="J53"/>
    </row>
    <row r="54" spans="1:10" x14ac:dyDescent="0.25">
      <c r="A54" s="39" t="s">
        <v>102</v>
      </c>
      <c r="B54" s="40"/>
      <c r="C54" s="46">
        <v>10</v>
      </c>
      <c r="D54" s="46"/>
      <c r="E54" s="112"/>
      <c r="F54" s="41"/>
      <c r="G54" s="107"/>
      <c r="H54" s="191"/>
      <c r="I54"/>
      <c r="J54"/>
    </row>
    <row r="55" spans="1:10" x14ac:dyDescent="0.25">
      <c r="A55" s="48"/>
      <c r="B55" s="49"/>
      <c r="C55" s="50"/>
      <c r="D55" s="50"/>
      <c r="E55" s="114"/>
      <c r="F55" s="50"/>
      <c r="G55" s="114"/>
      <c r="H55" s="197"/>
      <c r="I55"/>
      <c r="J55"/>
    </row>
    <row r="56" spans="1:10" x14ac:dyDescent="0.25">
      <c r="A56" s="39" t="s">
        <v>129</v>
      </c>
      <c r="B56" s="40"/>
      <c r="C56" s="41">
        <v>28.954557113010821</v>
      </c>
      <c r="D56" s="41">
        <v>382.43164515714943</v>
      </c>
      <c r="E56" s="107">
        <v>138.05686266111053</v>
      </c>
      <c r="F56" s="41">
        <v>373.0722231884435</v>
      </c>
      <c r="G56" s="107">
        <v>36.264534510431218</v>
      </c>
      <c r="H56" s="107">
        <v>114</v>
      </c>
      <c r="I56"/>
      <c r="J56"/>
    </row>
    <row r="57" spans="1:10" x14ac:dyDescent="0.25">
      <c r="A57" s="39" t="s">
        <v>129</v>
      </c>
      <c r="B57" s="40"/>
      <c r="C57" s="41">
        <v>25.608781291943593</v>
      </c>
      <c r="D57" s="41">
        <v>361.91284942679681</v>
      </c>
      <c r="E57" s="107">
        <v>126.01245438728533</v>
      </c>
      <c r="F57" s="41">
        <v>258.51173335765566</v>
      </c>
      <c r="G57" s="107">
        <v>149.84424341336037</v>
      </c>
      <c r="H57" s="191">
        <v>34.681553400619045</v>
      </c>
      <c r="I57"/>
      <c r="J57"/>
    </row>
    <row r="58" spans="1:10" x14ac:dyDescent="0.25">
      <c r="A58" s="39" t="s">
        <v>129</v>
      </c>
      <c r="B58" s="40"/>
      <c r="C58" s="41">
        <v>502.03570388041265</v>
      </c>
      <c r="D58" s="41">
        <v>153.40712726985475</v>
      </c>
      <c r="E58" s="107">
        <v>340.74151129278005</v>
      </c>
      <c r="F58" s="41">
        <v>306.4614903514144</v>
      </c>
      <c r="G58" s="107">
        <v>264.25227511671267</v>
      </c>
      <c r="H58" s="191">
        <v>114</v>
      </c>
      <c r="I58"/>
      <c r="J58"/>
    </row>
    <row r="59" spans="1:10" x14ac:dyDescent="0.25">
      <c r="A59" s="39" t="s">
        <v>129</v>
      </c>
      <c r="B59" s="40"/>
      <c r="C59" s="41">
        <v>451.57514922269729</v>
      </c>
      <c r="D59" s="41">
        <v>71.769375845486948</v>
      </c>
      <c r="E59" s="107">
        <v>175.74025687938658</v>
      </c>
      <c r="F59" s="41">
        <v>413.77059916235214</v>
      </c>
      <c r="G59" s="107">
        <v>49.09380566476554</v>
      </c>
      <c r="H59" s="191">
        <v>39.244638045839217</v>
      </c>
      <c r="I59"/>
      <c r="J59"/>
    </row>
    <row r="60" spans="1:10" x14ac:dyDescent="0.25">
      <c r="A60" s="39" t="s">
        <v>129</v>
      </c>
      <c r="B60" s="40"/>
      <c r="C60" s="41">
        <v>298.30096543412162</v>
      </c>
      <c r="D60" s="41">
        <v>89.311070077908212</v>
      </c>
      <c r="E60" s="107">
        <v>183.49110386338924</v>
      </c>
      <c r="F60" s="41">
        <v>1484.626065570011</v>
      </c>
      <c r="G60" s="107">
        <v>41.508055736608483</v>
      </c>
      <c r="H60" s="107">
        <v>151</v>
      </c>
      <c r="I60"/>
      <c r="J60"/>
    </row>
    <row r="61" spans="1:10" x14ac:dyDescent="0.25">
      <c r="A61" s="39" t="s">
        <v>129</v>
      </c>
      <c r="B61" s="40"/>
      <c r="C61" s="41">
        <v>76.755623398517358</v>
      </c>
      <c r="D61" s="41">
        <v>166.83617548606242</v>
      </c>
      <c r="E61" s="107">
        <v>103.31063151045649</v>
      </c>
      <c r="F61" s="41">
        <v>450.96791773761441</v>
      </c>
      <c r="G61" s="107">
        <v>294.33574810335972</v>
      </c>
      <c r="H61" s="191">
        <v>68.217324159686854</v>
      </c>
      <c r="I61"/>
      <c r="J61"/>
    </row>
    <row r="62" spans="1:10" x14ac:dyDescent="0.25">
      <c r="A62" s="39" t="s">
        <v>129</v>
      </c>
      <c r="B62" s="40"/>
      <c r="C62" s="41">
        <v>179.93879192491676</v>
      </c>
      <c r="D62" s="41">
        <v>80.125996070028521</v>
      </c>
      <c r="E62" s="107">
        <v>85.860007465289442</v>
      </c>
      <c r="F62" s="41">
        <v>189.24971433524379</v>
      </c>
      <c r="G62" s="107">
        <v>343.33223124588238</v>
      </c>
      <c r="H62" s="191">
        <v>81.541531323729757</v>
      </c>
      <c r="I62"/>
      <c r="J62"/>
    </row>
    <row r="63" spans="1:10" x14ac:dyDescent="0.25">
      <c r="A63" s="39" t="s">
        <v>129</v>
      </c>
      <c r="B63" s="40"/>
      <c r="C63" s="46">
        <v>19.928233656472791</v>
      </c>
      <c r="D63" s="46">
        <v>75.496924155500466</v>
      </c>
      <c r="E63" s="112">
        <v>169.51918232643709</v>
      </c>
      <c r="F63" s="46">
        <v>349.82248279354917</v>
      </c>
      <c r="G63" s="112">
        <v>366.04081976923203</v>
      </c>
      <c r="H63" s="162">
        <v>88.784439090073434</v>
      </c>
      <c r="I63"/>
      <c r="J63"/>
    </row>
    <row r="64" spans="1:10" x14ac:dyDescent="0.25">
      <c r="A64" s="39" t="s">
        <v>129</v>
      </c>
      <c r="B64" s="40"/>
      <c r="C64" s="41">
        <v>41.543798137860108</v>
      </c>
      <c r="D64" s="41">
        <v>167.05341008955989</v>
      </c>
      <c r="E64" s="107">
        <v>234.47331974895411</v>
      </c>
      <c r="F64" s="41">
        <v>193.5665520986233</v>
      </c>
      <c r="G64" s="107">
        <v>388.61964492959117</v>
      </c>
      <c r="H64" s="191">
        <v>79.330149724566411</v>
      </c>
      <c r="I64"/>
      <c r="J64"/>
    </row>
    <row r="65" spans="1:10" x14ac:dyDescent="0.25">
      <c r="A65" s="39" t="s">
        <v>129</v>
      </c>
      <c r="B65" s="40"/>
      <c r="C65" s="41">
        <v>219.3131647164582</v>
      </c>
      <c r="D65" s="41">
        <v>91.06672064617419</v>
      </c>
      <c r="E65" s="107">
        <v>270.68813243341918</v>
      </c>
      <c r="F65" s="41">
        <v>665.31420857124567</v>
      </c>
      <c r="G65" s="107">
        <v>113.48887454883577</v>
      </c>
      <c r="H65" s="191">
        <v>110</v>
      </c>
      <c r="I65"/>
      <c r="J65"/>
    </row>
    <row r="66" spans="1:10" x14ac:dyDescent="0.25">
      <c r="A66" s="39" t="s">
        <v>129</v>
      </c>
      <c r="B66" s="40"/>
      <c r="C66" s="41">
        <v>32.866096752585406</v>
      </c>
      <c r="D66" s="41">
        <v>111.40185439356983</v>
      </c>
      <c r="E66" s="107">
        <v>206.57027060654457</v>
      </c>
      <c r="F66" s="41">
        <v>270.73710854580918</v>
      </c>
      <c r="G66" s="107">
        <v>46.037878466337624</v>
      </c>
      <c r="H66" s="191">
        <v>22.093770070648681</v>
      </c>
      <c r="I66"/>
      <c r="J66"/>
    </row>
    <row r="67" spans="1:10" x14ac:dyDescent="0.25">
      <c r="A67" s="39" t="s">
        <v>129</v>
      </c>
      <c r="B67" s="40"/>
      <c r="C67" s="46">
        <v>123.79071719030532</v>
      </c>
      <c r="D67" s="46">
        <v>152.22221125077758</v>
      </c>
      <c r="E67" s="112">
        <v>196.74913159918327</v>
      </c>
      <c r="F67" s="46">
        <v>434.55033789736007</v>
      </c>
      <c r="G67" s="112">
        <v>36.865771425620856</v>
      </c>
      <c r="H67" s="112">
        <v>111</v>
      </c>
      <c r="I67"/>
      <c r="J67"/>
    </row>
    <row r="68" spans="1:10" x14ac:dyDescent="0.25">
      <c r="A68" s="39" t="s">
        <v>129</v>
      </c>
      <c r="B68" s="40"/>
      <c r="C68" s="46">
        <v>69.215426028621877</v>
      </c>
      <c r="D68" s="46">
        <v>151.29402703583381</v>
      </c>
      <c r="E68" s="112">
        <v>675.50671162157914</v>
      </c>
      <c r="F68" s="46">
        <v>198.15531665024716</v>
      </c>
      <c r="G68" s="112">
        <v>132.80198840726555</v>
      </c>
      <c r="H68" s="162">
        <v>51.238429085576293</v>
      </c>
      <c r="I68"/>
      <c r="J68"/>
    </row>
    <row r="69" spans="1:10" x14ac:dyDescent="0.25">
      <c r="A69" s="39" t="s">
        <v>129</v>
      </c>
      <c r="B69" s="40"/>
      <c r="C69" s="46">
        <v>227.47092118402017</v>
      </c>
      <c r="D69" s="46">
        <v>357.77551766018576</v>
      </c>
      <c r="E69" s="112">
        <v>149.04062871607215</v>
      </c>
      <c r="F69" s="46">
        <v>229.04166768167116</v>
      </c>
      <c r="G69" s="112">
        <v>116.46261828403632</v>
      </c>
      <c r="H69" s="162">
        <v>52.021275052455692</v>
      </c>
      <c r="I69"/>
      <c r="J69"/>
    </row>
    <row r="70" spans="1:10" x14ac:dyDescent="0.25">
      <c r="A70" s="39" t="s">
        <v>129</v>
      </c>
      <c r="B70" s="40"/>
      <c r="C70" s="46">
        <v>202.73867538553864</v>
      </c>
      <c r="D70" s="46">
        <v>459.20432889318965</v>
      </c>
      <c r="E70" s="112">
        <v>101.04146907106097</v>
      </c>
      <c r="F70" s="46">
        <v>184.74026176352453</v>
      </c>
      <c r="G70" s="112">
        <v>99.015934129954218</v>
      </c>
      <c r="H70" s="112">
        <v>143</v>
      </c>
      <c r="I70"/>
      <c r="J70"/>
    </row>
    <row r="71" spans="1:10" x14ac:dyDescent="0.25">
      <c r="A71" s="39" t="s">
        <v>129</v>
      </c>
      <c r="B71" s="40"/>
      <c r="C71" s="46">
        <v>113.72051964609879</v>
      </c>
      <c r="D71" s="46">
        <v>96.48573657342034</v>
      </c>
      <c r="E71" s="112">
        <v>227.39557263461484</v>
      </c>
      <c r="F71" s="46">
        <v>185.19347307726514</v>
      </c>
      <c r="G71" s="112">
        <v>167.49206078007785</v>
      </c>
      <c r="H71" s="162">
        <v>34.59820457126127</v>
      </c>
      <c r="I71"/>
      <c r="J71"/>
    </row>
    <row r="72" spans="1:10" x14ac:dyDescent="0.25">
      <c r="A72" s="39" t="s">
        <v>129</v>
      </c>
      <c r="B72" s="40"/>
      <c r="C72" s="46">
        <v>212.22119572390127</v>
      </c>
      <c r="D72" s="46">
        <v>217.11611189556936</v>
      </c>
      <c r="E72" s="112">
        <v>232.0766762736375</v>
      </c>
      <c r="F72" s="46">
        <v>387.33704928842991</v>
      </c>
      <c r="G72" s="112">
        <v>44.858113224481691</v>
      </c>
      <c r="H72" s="162">
        <v>40.398861075173514</v>
      </c>
      <c r="I72"/>
      <c r="J72"/>
    </row>
    <row r="73" spans="1:10" x14ac:dyDescent="0.25">
      <c r="A73" s="39" t="s">
        <v>129</v>
      </c>
      <c r="B73" s="40"/>
      <c r="C73" s="46">
        <v>108.86969254023472</v>
      </c>
      <c r="D73" s="46">
        <v>94.487178221243553</v>
      </c>
      <c r="E73" s="112">
        <v>238.15497206635538</v>
      </c>
      <c r="F73" s="46">
        <v>234.43488231518467</v>
      </c>
      <c r="G73" s="112">
        <v>205.37214915974164</v>
      </c>
      <c r="H73" s="162">
        <v>41.306202761853143</v>
      </c>
      <c r="I73"/>
      <c r="J73"/>
    </row>
    <row r="74" spans="1:10" x14ac:dyDescent="0.25">
      <c r="A74" s="39" t="s">
        <v>129</v>
      </c>
      <c r="B74" s="40"/>
      <c r="C74" s="46">
        <v>141.79953732870828</v>
      </c>
      <c r="D74" s="46">
        <v>53.24913846731112</v>
      </c>
      <c r="E74" s="112">
        <v>62.325988385967698</v>
      </c>
      <c r="F74" s="46"/>
      <c r="G74" s="112">
        <v>546.27131734955083</v>
      </c>
      <c r="H74" s="162">
        <v>75.450736489774599</v>
      </c>
      <c r="I74"/>
      <c r="J74"/>
    </row>
    <row r="75" spans="1:10" x14ac:dyDescent="0.25">
      <c r="A75" s="39" t="s">
        <v>129</v>
      </c>
      <c r="B75" s="40"/>
      <c r="C75" s="46">
        <v>186.10442227097397</v>
      </c>
      <c r="D75" s="46">
        <v>114.3246472406268</v>
      </c>
      <c r="E75" s="112">
        <v>155.56765775523229</v>
      </c>
      <c r="F75" s="46"/>
      <c r="G75" s="112">
        <v>167.85972364188444</v>
      </c>
      <c r="H75" s="112">
        <v>158</v>
      </c>
      <c r="I75"/>
      <c r="J75"/>
    </row>
    <row r="76" spans="1:10" x14ac:dyDescent="0.25">
      <c r="A76" s="39" t="s">
        <v>129</v>
      </c>
      <c r="B76" s="40"/>
      <c r="C76" s="46">
        <v>35.23274258493305</v>
      </c>
      <c r="D76" s="46"/>
      <c r="E76" s="119"/>
      <c r="F76" s="46"/>
      <c r="G76" s="112"/>
      <c r="H76" s="112"/>
      <c r="I76"/>
      <c r="J76"/>
    </row>
    <row r="77" spans="1:10" x14ac:dyDescent="0.25">
      <c r="A77" s="48"/>
      <c r="B77" s="49"/>
      <c r="C77" s="50"/>
      <c r="D77" s="50"/>
      <c r="E77" s="114"/>
      <c r="F77" s="50"/>
      <c r="G77" s="114"/>
      <c r="H77" s="197"/>
      <c r="I77"/>
      <c r="J77"/>
    </row>
    <row r="78" spans="1:10" x14ac:dyDescent="0.25">
      <c r="A78" s="39" t="s">
        <v>172</v>
      </c>
      <c r="B78" s="40"/>
      <c r="C78" s="46">
        <v>77.009217352206349</v>
      </c>
      <c r="D78" s="46">
        <v>63.164128038951212</v>
      </c>
      <c r="E78" s="112">
        <v>286.3668728789267</v>
      </c>
      <c r="F78" s="46">
        <v>1100.6434142615781</v>
      </c>
      <c r="G78" s="162">
        <v>77.633479735181197</v>
      </c>
      <c r="H78" s="162">
        <v>20.090427009165328</v>
      </c>
      <c r="I78"/>
      <c r="J78"/>
    </row>
    <row r="79" spans="1:10" x14ac:dyDescent="0.25">
      <c r="A79" s="39" t="s">
        <v>172</v>
      </c>
      <c r="B79" s="40"/>
      <c r="C79" s="46">
        <v>91.749345707971543</v>
      </c>
      <c r="D79" s="46">
        <v>77.127022651145893</v>
      </c>
      <c r="E79" s="112">
        <v>56.785123126288838</v>
      </c>
      <c r="F79" s="46">
        <v>2580.5418066112779</v>
      </c>
      <c r="G79" s="162">
        <v>97.875493143234536</v>
      </c>
      <c r="H79" s="162">
        <v>47.181624588933637</v>
      </c>
      <c r="I79"/>
      <c r="J79"/>
    </row>
    <row r="80" spans="1:10" x14ac:dyDescent="0.25">
      <c r="A80" s="39" t="s">
        <v>172</v>
      </c>
      <c r="B80" s="40"/>
      <c r="C80" s="46">
        <v>410.5390857302832</v>
      </c>
      <c r="D80" s="46">
        <v>69.090009943680784</v>
      </c>
      <c r="E80" s="112">
        <v>92.99393516665414</v>
      </c>
      <c r="F80" s="46">
        <v>47.599925937926727</v>
      </c>
      <c r="G80" s="162">
        <v>133.27946910517286</v>
      </c>
      <c r="H80" s="162">
        <v>26.399809588009838</v>
      </c>
      <c r="I80"/>
      <c r="J80"/>
    </row>
    <row r="81" spans="1:10" x14ac:dyDescent="0.25">
      <c r="A81" s="39" t="s">
        <v>172</v>
      </c>
      <c r="B81" s="40"/>
      <c r="C81" s="46">
        <v>1813.5872170213488</v>
      </c>
      <c r="D81" s="46">
        <v>76.945906871822743</v>
      </c>
      <c r="E81" s="112">
        <v>141.77257997825595</v>
      </c>
      <c r="F81" s="46">
        <v>39.482028375031824</v>
      </c>
      <c r="G81" s="162">
        <v>104.24912869883778</v>
      </c>
      <c r="H81" s="162">
        <v>57.399217937407435</v>
      </c>
      <c r="I81"/>
      <c r="J81"/>
    </row>
    <row r="82" spans="1:10" ht="15" customHeight="1" x14ac:dyDescent="0.25">
      <c r="A82" s="39" t="s">
        <v>172</v>
      </c>
      <c r="B82" s="40"/>
      <c r="C82" s="46">
        <v>2157.5730325640193</v>
      </c>
      <c r="D82" s="46">
        <v>35.156270727056047</v>
      </c>
      <c r="E82" s="112">
        <v>499.51716475976485</v>
      </c>
      <c r="F82" s="46">
        <v>21.319462124192835</v>
      </c>
      <c r="G82" s="162">
        <v>30.955194442070216</v>
      </c>
      <c r="H82" s="112">
        <v>406</v>
      </c>
      <c r="I82"/>
      <c r="J82"/>
    </row>
    <row r="83" spans="1:10" x14ac:dyDescent="0.25">
      <c r="A83" s="39" t="s">
        <v>172</v>
      </c>
      <c r="B83" s="40"/>
      <c r="C83" s="46">
        <v>409.33018311693274</v>
      </c>
      <c r="D83" s="46">
        <v>54.895060739228299</v>
      </c>
      <c r="E83" s="112">
        <v>402.93426439291568</v>
      </c>
      <c r="F83" s="46">
        <v>36.218668271344917</v>
      </c>
      <c r="G83" s="162">
        <v>10</v>
      </c>
      <c r="H83" s="112">
        <v>814</v>
      </c>
      <c r="I83"/>
      <c r="J83"/>
    </row>
    <row r="84" spans="1:10" x14ac:dyDescent="0.25">
      <c r="A84" s="39" t="s">
        <v>172</v>
      </c>
      <c r="B84" s="40"/>
      <c r="C84" s="46">
        <v>111.68139265581058</v>
      </c>
      <c r="D84" s="46">
        <v>213.25817028491423</v>
      </c>
      <c r="E84" s="112">
        <v>776.07673579599145</v>
      </c>
      <c r="F84" s="46"/>
      <c r="G84" s="162"/>
      <c r="H84" s="162"/>
      <c r="I84"/>
      <c r="J84"/>
    </row>
    <row r="85" spans="1:10" x14ac:dyDescent="0.25">
      <c r="A85" s="39" t="s">
        <v>172</v>
      </c>
      <c r="B85" s="40"/>
      <c r="C85" s="46">
        <v>33.446305636031241</v>
      </c>
      <c r="D85" s="46">
        <v>115.21510505599555</v>
      </c>
      <c r="E85" s="112">
        <v>432.64151167721519</v>
      </c>
      <c r="F85" s="46"/>
      <c r="G85" s="162"/>
      <c r="H85" s="162"/>
      <c r="I85"/>
      <c r="J85"/>
    </row>
    <row r="86" spans="1:10" x14ac:dyDescent="0.25">
      <c r="A86" s="39" t="s">
        <v>172</v>
      </c>
      <c r="B86" s="40"/>
      <c r="C86" s="46">
        <v>108.05044305220338</v>
      </c>
      <c r="D86" s="46">
        <v>38.266368250120891</v>
      </c>
      <c r="E86" s="112">
        <v>462.76091927602465</v>
      </c>
      <c r="F86" s="46"/>
      <c r="G86" s="162"/>
      <c r="H86" s="112"/>
      <c r="I86"/>
      <c r="J86"/>
    </row>
    <row r="87" spans="1:10" x14ac:dyDescent="0.25">
      <c r="A87" s="39" t="s">
        <v>172</v>
      </c>
      <c r="B87" s="40"/>
      <c r="C87" s="46">
        <v>978.93540218281146</v>
      </c>
      <c r="D87" s="46">
        <v>42.276384801697681</v>
      </c>
      <c r="E87" s="112">
        <v>495.43783446743487</v>
      </c>
      <c r="F87" s="46"/>
      <c r="G87" s="162"/>
      <c r="H87" s="112"/>
      <c r="I87"/>
      <c r="J87"/>
    </row>
    <row r="88" spans="1:10" x14ac:dyDescent="0.25">
      <c r="F88" s="70"/>
    </row>
    <row r="90" spans="1:10" x14ac:dyDescent="0.25">
      <c r="A90" s="260" t="s">
        <v>320</v>
      </c>
      <c r="B90" s="260"/>
      <c r="F90" s="5"/>
    </row>
    <row r="91" spans="1:10" x14ac:dyDescent="0.25">
      <c r="A91" s="4" t="s">
        <v>1421</v>
      </c>
      <c r="B91" s="5"/>
      <c r="C91" s="5"/>
      <c r="D91" s="5"/>
    </row>
    <row r="92" spans="1:10" s="5" customFormat="1" ht="31.5" x14ac:dyDescent="0.25">
      <c r="A92" s="215" t="s">
        <v>322</v>
      </c>
      <c r="B92" s="215" t="s">
        <v>323</v>
      </c>
      <c r="C92" s="216" t="s">
        <v>1420</v>
      </c>
      <c r="D92" s="5" t="s">
        <v>1418</v>
      </c>
      <c r="E92" s="5">
        <v>2018</v>
      </c>
      <c r="F92" s="5">
        <v>2019</v>
      </c>
      <c r="G92" s="5">
        <v>2020</v>
      </c>
      <c r="H92" s="5">
        <v>2021</v>
      </c>
      <c r="I92" s="5">
        <v>2022</v>
      </c>
      <c r="J92" s="5">
        <v>2023</v>
      </c>
    </row>
    <row r="93" spans="1:10" s="5" customFormat="1" x14ac:dyDescent="0.25">
      <c r="A93" s="219"/>
      <c r="B93" s="219"/>
      <c r="C93" s="220"/>
    </row>
    <row r="94" spans="1:10" s="5" customFormat="1" x14ac:dyDescent="0.25">
      <c r="A94" s="219"/>
      <c r="B94" s="219" t="s">
        <v>1422</v>
      </c>
      <c r="C94" s="220">
        <f>D94/1000</f>
        <v>0.01</v>
      </c>
      <c r="D94" s="5">
        <v>10</v>
      </c>
    </row>
    <row r="95" spans="1:10" x14ac:dyDescent="0.25">
      <c r="A95" s="255" t="s">
        <v>8</v>
      </c>
      <c r="B95" s="75" t="s">
        <v>325</v>
      </c>
      <c r="C95" s="76"/>
      <c r="E95" cm="1">
        <f t="array" ref="E95:E100">FREQUENCY(C10:C87,$D$94:$D$99)</f>
        <v>21</v>
      </c>
      <c r="F95" cm="1">
        <f t="array" ref="F95:F100">FREQUENCY(D10:D87,$D$94:$D$99)</f>
        <v>11</v>
      </c>
      <c r="G95" cm="1">
        <f t="array" ref="G95:G100">FREQUENCY(E10:E87,$D$94:$D$99)</f>
        <v>5</v>
      </c>
      <c r="H95" cm="1">
        <f t="array" ref="H95:H100">FREQUENCY(F10:F87,$D$94:$D$99)</f>
        <v>9</v>
      </c>
      <c r="I95" cm="1">
        <f t="array" ref="I95:I100">FREQUENCY(G10:G87,$D$94:$D$99)</f>
        <v>24</v>
      </c>
      <c r="J95" cm="1">
        <f t="array" ref="J95:J100">FREQUENCY(H10:H87,$D$94:$D$99)</f>
        <v>15</v>
      </c>
    </row>
    <row r="96" spans="1:10" ht="30" x14ac:dyDescent="0.25">
      <c r="A96" s="256"/>
      <c r="B96" s="78" t="s">
        <v>329</v>
      </c>
      <c r="C96" s="82">
        <v>0.9</v>
      </c>
      <c r="D96">
        <f>C96*1000</f>
        <v>900</v>
      </c>
      <c r="E96">
        <v>41</v>
      </c>
      <c r="F96">
        <v>49</v>
      </c>
      <c r="G96">
        <v>53</v>
      </c>
      <c r="H96">
        <v>47</v>
      </c>
      <c r="I96">
        <v>36</v>
      </c>
      <c r="J96">
        <v>45</v>
      </c>
    </row>
    <row r="97" spans="1:12" ht="45" x14ac:dyDescent="0.25">
      <c r="A97" s="256"/>
      <c r="B97" s="78" t="s">
        <v>330</v>
      </c>
      <c r="C97" s="79">
        <v>2</v>
      </c>
      <c r="D97">
        <f t="shared" ref="D97:D100" si="0">C97*1000</f>
        <v>2000</v>
      </c>
      <c r="E97">
        <v>2</v>
      </c>
      <c r="F97">
        <v>0</v>
      </c>
      <c r="G97">
        <v>2</v>
      </c>
      <c r="H97">
        <v>3</v>
      </c>
      <c r="I97">
        <v>0</v>
      </c>
      <c r="J97">
        <v>0</v>
      </c>
    </row>
    <row r="98" spans="1:12" ht="30" x14ac:dyDescent="0.25">
      <c r="A98" s="256"/>
      <c r="B98" s="81" t="s">
        <v>328</v>
      </c>
      <c r="C98" s="79">
        <v>5</v>
      </c>
      <c r="D98">
        <f t="shared" si="0"/>
        <v>5000</v>
      </c>
      <c r="E98">
        <v>1</v>
      </c>
      <c r="F98">
        <v>0</v>
      </c>
      <c r="G98">
        <v>0</v>
      </c>
      <c r="H98">
        <v>1</v>
      </c>
      <c r="I98">
        <v>0</v>
      </c>
      <c r="J98">
        <v>0</v>
      </c>
    </row>
    <row r="99" spans="1:12" ht="30" x14ac:dyDescent="0.25">
      <c r="A99" s="256"/>
      <c r="B99" s="78" t="s">
        <v>326</v>
      </c>
      <c r="C99" s="79">
        <v>8</v>
      </c>
      <c r="D99">
        <f t="shared" si="0"/>
        <v>8000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2" x14ac:dyDescent="0.25">
      <c r="A100" s="257"/>
      <c r="B100" s="214" t="s">
        <v>327</v>
      </c>
      <c r="C100" s="84">
        <v>12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</row>
    <row r="102" spans="1:12" x14ac:dyDescent="0.25">
      <c r="D102" t="s">
        <v>1419</v>
      </c>
      <c r="H102" s="5"/>
    </row>
    <row r="103" spans="1:12" x14ac:dyDescent="0.25">
      <c r="E103">
        <f>SUM(E95:E102)</f>
        <v>65</v>
      </c>
      <c r="F103">
        <f t="shared" ref="F103:J103" si="1">SUM(F95:F102)</f>
        <v>60</v>
      </c>
      <c r="G103">
        <f t="shared" si="1"/>
        <v>60</v>
      </c>
      <c r="H103">
        <f t="shared" si="1"/>
        <v>60</v>
      </c>
      <c r="I103">
        <f t="shared" si="1"/>
        <v>60</v>
      </c>
      <c r="J103">
        <f t="shared" si="1"/>
        <v>60</v>
      </c>
      <c r="K103">
        <f>SUM(E103:J103)</f>
        <v>365</v>
      </c>
      <c r="L103">
        <f>AVERAGE(E103:J103)</f>
        <v>60.833333333333336</v>
      </c>
    </row>
    <row r="104" spans="1:12" ht="15.75" thickBot="1" x14ac:dyDescent="0.3">
      <c r="G104"/>
      <c r="I104"/>
      <c r="J104"/>
    </row>
    <row r="105" spans="1:12" ht="15.75" thickBot="1" x14ac:dyDescent="0.3">
      <c r="B105" s="280"/>
      <c r="C105" s="280"/>
      <c r="D105" s="226" t="s">
        <v>1424</v>
      </c>
      <c r="E105" s="231">
        <f t="shared" ref="E105:J105" si="2">E92</f>
        <v>2018</v>
      </c>
      <c r="F105" s="231">
        <f t="shared" si="2"/>
        <v>2019</v>
      </c>
      <c r="G105" s="231">
        <f t="shared" si="2"/>
        <v>2020</v>
      </c>
      <c r="H105" s="231">
        <f t="shared" si="2"/>
        <v>2021</v>
      </c>
      <c r="I105" s="231">
        <f t="shared" si="2"/>
        <v>2022</v>
      </c>
      <c r="J105" s="231">
        <f t="shared" si="2"/>
        <v>2023</v>
      </c>
    </row>
    <row r="106" spans="1:12" ht="15.75" thickBot="1" x14ac:dyDescent="0.3">
      <c r="B106" s="281" t="s">
        <v>1423</v>
      </c>
      <c r="C106" s="282"/>
      <c r="D106" s="225">
        <v>10</v>
      </c>
      <c r="E106" s="227">
        <f>E95</f>
        <v>21</v>
      </c>
      <c r="F106" s="227">
        <f t="shared" ref="F106:J106" si="3">F95</f>
        <v>11</v>
      </c>
      <c r="G106" s="227">
        <f t="shared" si="3"/>
        <v>5</v>
      </c>
      <c r="H106" s="227">
        <f t="shared" si="3"/>
        <v>9</v>
      </c>
      <c r="I106" s="227">
        <f t="shared" si="3"/>
        <v>24</v>
      </c>
      <c r="J106" s="227">
        <f t="shared" si="3"/>
        <v>15</v>
      </c>
    </row>
    <row r="107" spans="1:12" x14ac:dyDescent="0.25">
      <c r="B107" s="283" t="s">
        <v>325</v>
      </c>
      <c r="C107" s="284"/>
      <c r="D107" s="223"/>
      <c r="E107" s="228"/>
      <c r="F107" s="228"/>
      <c r="G107" s="228"/>
      <c r="H107" s="228"/>
      <c r="I107" s="228"/>
      <c r="J107" s="228"/>
    </row>
    <row r="108" spans="1:12" x14ac:dyDescent="0.25">
      <c r="B108" s="276" t="s">
        <v>326</v>
      </c>
      <c r="C108" s="277"/>
      <c r="D108" s="232">
        <v>8000</v>
      </c>
      <c r="E108" s="229">
        <f>E100</f>
        <v>0</v>
      </c>
      <c r="F108" s="229">
        <f t="shared" ref="F108:J108" si="4">F100</f>
        <v>0</v>
      </c>
      <c r="G108" s="229">
        <f t="shared" si="4"/>
        <v>0</v>
      </c>
      <c r="H108" s="229">
        <f t="shared" si="4"/>
        <v>0</v>
      </c>
      <c r="I108" s="229">
        <f t="shared" si="4"/>
        <v>0</v>
      </c>
      <c r="J108" s="229">
        <f t="shared" si="4"/>
        <v>0</v>
      </c>
    </row>
    <row r="109" spans="1:12" ht="15.75" thickBot="1" x14ac:dyDescent="0.3">
      <c r="B109" s="285" t="s">
        <v>327</v>
      </c>
      <c r="C109" s="286"/>
      <c r="D109" s="233">
        <v>12000</v>
      </c>
      <c r="E109" s="230">
        <f>E101</f>
        <v>0</v>
      </c>
      <c r="F109" s="230">
        <f t="shared" ref="F109:J109" si="5">F101</f>
        <v>0</v>
      </c>
      <c r="G109" s="230">
        <f t="shared" si="5"/>
        <v>0</v>
      </c>
      <c r="H109" s="230">
        <f t="shared" si="5"/>
        <v>0</v>
      </c>
      <c r="I109" s="230">
        <f t="shared" si="5"/>
        <v>0</v>
      </c>
      <c r="J109" s="230">
        <f t="shared" si="5"/>
        <v>0</v>
      </c>
    </row>
    <row r="110" spans="1:12" x14ac:dyDescent="0.25">
      <c r="B110" s="287" t="s">
        <v>328</v>
      </c>
      <c r="C110" s="288"/>
      <c r="D110" s="234">
        <v>5000</v>
      </c>
      <c r="E110" s="228">
        <f>E99</f>
        <v>0</v>
      </c>
      <c r="F110" s="228">
        <f t="shared" ref="F110:J110" si="6">F99</f>
        <v>0</v>
      </c>
      <c r="G110" s="228">
        <f t="shared" si="6"/>
        <v>0</v>
      </c>
      <c r="H110" s="228">
        <f t="shared" si="6"/>
        <v>0</v>
      </c>
      <c r="I110" s="228">
        <f t="shared" si="6"/>
        <v>0</v>
      </c>
      <c r="J110" s="228">
        <f t="shared" si="6"/>
        <v>0</v>
      </c>
    </row>
    <row r="111" spans="1:12" x14ac:dyDescent="0.25">
      <c r="B111" s="276" t="s">
        <v>329</v>
      </c>
      <c r="C111" s="277"/>
      <c r="D111" s="218">
        <v>900</v>
      </c>
      <c r="E111" s="229">
        <f>E96</f>
        <v>41</v>
      </c>
      <c r="F111" s="229">
        <f t="shared" ref="F111:J111" si="7">F96</f>
        <v>49</v>
      </c>
      <c r="G111" s="229">
        <f t="shared" si="7"/>
        <v>53</v>
      </c>
      <c r="H111" s="229">
        <f t="shared" si="7"/>
        <v>47</v>
      </c>
      <c r="I111" s="229">
        <f t="shared" si="7"/>
        <v>36</v>
      </c>
      <c r="J111" s="229">
        <f t="shared" si="7"/>
        <v>45</v>
      </c>
    </row>
    <row r="112" spans="1:12" ht="15.75" thickBot="1" x14ac:dyDescent="0.3">
      <c r="B112" s="278" t="s">
        <v>330</v>
      </c>
      <c r="C112" s="279"/>
      <c r="D112" s="224">
        <v>2000</v>
      </c>
      <c r="E112" s="230">
        <f>E97</f>
        <v>2</v>
      </c>
      <c r="F112" s="230">
        <f t="shared" ref="F112:J112" si="8">F97</f>
        <v>0</v>
      </c>
      <c r="G112" s="230">
        <f t="shared" si="8"/>
        <v>2</v>
      </c>
      <c r="H112" s="230">
        <f t="shared" si="8"/>
        <v>3</v>
      </c>
      <c r="I112" s="230">
        <f t="shared" si="8"/>
        <v>0</v>
      </c>
      <c r="J112" s="230">
        <f t="shared" si="8"/>
        <v>0</v>
      </c>
    </row>
    <row r="114" spans="3:10" x14ac:dyDescent="0.25">
      <c r="E114">
        <f t="shared" ref="E114:J114" si="9">E105</f>
        <v>2018</v>
      </c>
      <c r="F114">
        <f t="shared" si="9"/>
        <v>2019</v>
      </c>
      <c r="G114" s="119">
        <f t="shared" si="9"/>
        <v>2020</v>
      </c>
      <c r="H114">
        <f t="shared" si="9"/>
        <v>2021</v>
      </c>
      <c r="I114" s="119">
        <f t="shared" si="9"/>
        <v>2022</v>
      </c>
      <c r="J114" s="119">
        <f t="shared" si="9"/>
        <v>2023</v>
      </c>
    </row>
    <row r="115" spans="3:10" x14ac:dyDescent="0.25">
      <c r="C115" t="s">
        <v>1425</v>
      </c>
      <c r="D115" s="222" t="s">
        <v>1426</v>
      </c>
      <c r="E115" s="221">
        <f>E95</f>
        <v>21</v>
      </c>
      <c r="F115" s="221">
        <f t="shared" ref="F115:J115" si="10">F95</f>
        <v>11</v>
      </c>
      <c r="G115" s="221">
        <f t="shared" si="10"/>
        <v>5</v>
      </c>
      <c r="H115" s="221">
        <f t="shared" si="10"/>
        <v>9</v>
      </c>
      <c r="I115" s="221">
        <f t="shared" si="10"/>
        <v>24</v>
      </c>
      <c r="J115" s="221">
        <f t="shared" si="10"/>
        <v>15</v>
      </c>
    </row>
    <row r="116" spans="3:10" x14ac:dyDescent="0.25">
      <c r="D116" s="235" t="s">
        <v>1438</v>
      </c>
      <c r="E116" s="221">
        <f t="shared" ref="E115:E121" si="11">E96</f>
        <v>41</v>
      </c>
      <c r="F116" s="221">
        <f t="shared" ref="F116:J116" si="12">F96</f>
        <v>49</v>
      </c>
      <c r="G116" s="221">
        <f t="shared" si="12"/>
        <v>53</v>
      </c>
      <c r="H116" s="221">
        <f t="shared" si="12"/>
        <v>47</v>
      </c>
      <c r="I116" s="221">
        <f t="shared" si="12"/>
        <v>36</v>
      </c>
      <c r="J116" s="221">
        <f t="shared" si="12"/>
        <v>45</v>
      </c>
    </row>
    <row r="117" spans="3:10" x14ac:dyDescent="0.25">
      <c r="D117" s="235" t="s">
        <v>1439</v>
      </c>
      <c r="E117" s="221">
        <f t="shared" si="11"/>
        <v>2</v>
      </c>
      <c r="F117" s="221">
        <f t="shared" ref="F117:J117" si="13">F97</f>
        <v>0</v>
      </c>
      <c r="G117" s="221">
        <f t="shared" si="13"/>
        <v>2</v>
      </c>
      <c r="H117" s="221">
        <f t="shared" si="13"/>
        <v>3</v>
      </c>
      <c r="I117" s="221">
        <f t="shared" si="13"/>
        <v>0</v>
      </c>
      <c r="J117" s="221">
        <f t="shared" si="13"/>
        <v>0</v>
      </c>
    </row>
    <row r="118" spans="3:10" x14ac:dyDescent="0.25">
      <c r="D118" s="235" t="s">
        <v>1440</v>
      </c>
      <c r="E118" s="221">
        <f t="shared" si="11"/>
        <v>1</v>
      </c>
      <c r="F118" s="221">
        <f t="shared" ref="F118:J118" si="14">F98</f>
        <v>0</v>
      </c>
      <c r="G118" s="221">
        <f t="shared" si="14"/>
        <v>0</v>
      </c>
      <c r="H118" s="221">
        <f t="shared" si="14"/>
        <v>1</v>
      </c>
      <c r="I118" s="221">
        <f t="shared" si="14"/>
        <v>0</v>
      </c>
      <c r="J118" s="221">
        <f t="shared" si="14"/>
        <v>0</v>
      </c>
    </row>
    <row r="119" spans="3:10" x14ac:dyDescent="0.25">
      <c r="D119" s="235" t="s">
        <v>1441</v>
      </c>
      <c r="E119" s="221">
        <f t="shared" si="11"/>
        <v>0</v>
      </c>
      <c r="F119" s="221">
        <f t="shared" ref="F119:J119" si="15">F99</f>
        <v>0</v>
      </c>
      <c r="G119" s="221">
        <f t="shared" si="15"/>
        <v>0</v>
      </c>
      <c r="H119" s="221">
        <f t="shared" si="15"/>
        <v>0</v>
      </c>
      <c r="I119" s="221">
        <f t="shared" si="15"/>
        <v>0</v>
      </c>
      <c r="J119" s="221">
        <f t="shared" si="15"/>
        <v>0</v>
      </c>
    </row>
    <row r="120" spans="3:10" x14ac:dyDescent="0.25">
      <c r="D120" s="235" t="s">
        <v>1468</v>
      </c>
      <c r="E120" s="221">
        <f t="shared" si="11"/>
        <v>0</v>
      </c>
      <c r="F120" s="221">
        <f t="shared" ref="F120:J120" si="16">F100</f>
        <v>0</v>
      </c>
      <c r="G120" s="221">
        <f t="shared" si="16"/>
        <v>0</v>
      </c>
      <c r="H120" s="221">
        <f t="shared" si="16"/>
        <v>0</v>
      </c>
      <c r="I120" s="221">
        <f t="shared" si="16"/>
        <v>0</v>
      </c>
      <c r="J120" s="221">
        <f t="shared" si="16"/>
        <v>0</v>
      </c>
    </row>
    <row r="121" spans="3:10" x14ac:dyDescent="0.25">
      <c r="D121" s="222"/>
      <c r="E121" s="221"/>
      <c r="F121" s="221"/>
      <c r="G121" s="221"/>
      <c r="H121" s="221"/>
      <c r="I121" s="221"/>
      <c r="J121" s="221"/>
    </row>
  </sheetData>
  <sortState xmlns:xlrd2="http://schemas.microsoft.com/office/spreadsheetml/2017/richdata2" ref="B96:C100">
    <sortCondition ref="C96:C100"/>
  </sortState>
  <mergeCells count="11">
    <mergeCell ref="A90:B90"/>
    <mergeCell ref="A95:A100"/>
    <mergeCell ref="B5:B6"/>
    <mergeCell ref="B111:C111"/>
    <mergeCell ref="B112:C112"/>
    <mergeCell ref="B105:C105"/>
    <mergeCell ref="B106:C106"/>
    <mergeCell ref="B107:C107"/>
    <mergeCell ref="B108:C108"/>
    <mergeCell ref="B109:C109"/>
    <mergeCell ref="B110:C110"/>
  </mergeCells>
  <conditionalFormatting sqref="C10:C87">
    <cfRule type="top10" dxfId="17" priority="1" rank="2"/>
    <cfRule type="top10" dxfId="16" priority="2" rank="1"/>
    <cfRule type="cellIs" dxfId="15" priority="3" operator="between">
      <formula>2000</formula>
      <formula>5000</formula>
    </cfRule>
    <cfRule type="cellIs" dxfId="14" priority="4" operator="between">
      <formula>5000</formula>
      <formula>8000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0F0D-252A-4970-AAF5-686F1E7F72F4}">
  <dimension ref="B2:M122"/>
  <sheetViews>
    <sheetView topLeftCell="A64" workbookViewId="0">
      <selection activeCell="H91" sqref="H91"/>
    </sheetView>
  </sheetViews>
  <sheetFormatPr defaultRowHeight="15" x14ac:dyDescent="0.25"/>
  <cols>
    <col min="2" max="2" width="16.85546875" customWidth="1"/>
    <col min="3" max="3" width="16" customWidth="1"/>
    <col min="4" max="4" width="23" customWidth="1"/>
    <col min="5" max="5" width="9.28515625" customWidth="1"/>
    <col min="6" max="6" width="9.140625" style="3"/>
    <col min="7" max="7" width="10.7109375" style="3" customWidth="1"/>
    <col min="8" max="8" width="9.140625" style="99"/>
    <col min="9" max="9" width="9.140625" style="3"/>
    <col min="10" max="11" width="9.140625" style="99"/>
  </cols>
  <sheetData>
    <row r="2" spans="2:11" ht="15.75" x14ac:dyDescent="0.25">
      <c r="B2" s="1" t="s">
        <v>0</v>
      </c>
      <c r="C2" s="2"/>
      <c r="D2" s="1" t="s">
        <v>1</v>
      </c>
      <c r="E2" s="1"/>
    </row>
    <row r="3" spans="2:11" ht="15.75" x14ac:dyDescent="0.25">
      <c r="B3" s="1"/>
      <c r="C3" s="2"/>
      <c r="D3" s="1"/>
      <c r="E3" s="1"/>
      <c r="F3" s="6"/>
    </row>
    <row r="4" spans="2:11" ht="15.75" x14ac:dyDescent="0.25">
      <c r="B4" s="1"/>
      <c r="C4" s="2"/>
      <c r="D4" s="1"/>
      <c r="E4" s="1"/>
      <c r="F4" s="6"/>
    </row>
    <row r="5" spans="2:11" ht="15.75" x14ac:dyDescent="0.25">
      <c r="B5" s="1"/>
      <c r="C5" s="2"/>
      <c r="D5" s="1"/>
      <c r="E5" s="1"/>
      <c r="F5" s="6"/>
    </row>
    <row r="6" spans="2:11" ht="15.75" x14ac:dyDescent="0.25">
      <c r="B6" s="1"/>
      <c r="C6" s="2"/>
      <c r="D6" s="1"/>
      <c r="E6" s="1"/>
    </row>
    <row r="7" spans="2:11" ht="15.75" x14ac:dyDescent="0.25">
      <c r="B7" s="1"/>
      <c r="C7" s="2"/>
      <c r="D7" s="1"/>
      <c r="E7" s="1"/>
    </row>
    <row r="8" spans="2:11" ht="16.5" thickBot="1" x14ac:dyDescent="0.3">
      <c r="B8" s="1" t="s">
        <v>16</v>
      </c>
      <c r="C8" s="8"/>
      <c r="D8" s="1" t="s">
        <v>17</v>
      </c>
      <c r="E8" s="9"/>
    </row>
    <row r="9" spans="2:11" ht="15.75" x14ac:dyDescent="0.25">
      <c r="B9" s="1" t="s">
        <v>20</v>
      </c>
      <c r="C9" s="8"/>
      <c r="D9" s="12">
        <v>43344</v>
      </c>
      <c r="E9" s="246" t="s">
        <v>21</v>
      </c>
      <c r="F9">
        <v>2018</v>
      </c>
      <c r="G9">
        <v>2019</v>
      </c>
      <c r="H9">
        <v>2020</v>
      </c>
      <c r="I9" s="290">
        <v>2021</v>
      </c>
      <c r="J9">
        <v>2022</v>
      </c>
      <c r="K9">
        <v>2023</v>
      </c>
    </row>
    <row r="10" spans="2:11" ht="15.75" x14ac:dyDescent="0.25">
      <c r="B10" s="1"/>
      <c r="C10" s="8"/>
      <c r="D10" s="14"/>
      <c r="E10" s="247"/>
      <c r="F10" s="18" t="s">
        <v>35</v>
      </c>
      <c r="G10" s="18" t="s">
        <v>35</v>
      </c>
      <c r="H10" s="102" t="s">
        <v>35</v>
      </c>
      <c r="I10" s="18" t="s">
        <v>35</v>
      </c>
      <c r="J10" s="102" t="s">
        <v>35</v>
      </c>
      <c r="K10" s="167" t="s">
        <v>35</v>
      </c>
    </row>
    <row r="11" spans="2:11" x14ac:dyDescent="0.25">
      <c r="B11" s="2"/>
      <c r="C11" s="2"/>
      <c r="D11" s="20"/>
      <c r="E11" s="21" t="s">
        <v>41</v>
      </c>
      <c r="F11" s="18" t="s">
        <v>42</v>
      </c>
      <c r="G11" s="18" t="s">
        <v>42</v>
      </c>
      <c r="H11" s="102" t="s">
        <v>42</v>
      </c>
      <c r="I11" s="18" t="s">
        <v>42</v>
      </c>
      <c r="J11" s="102" t="s">
        <v>42</v>
      </c>
      <c r="K11" s="167" t="s">
        <v>42</v>
      </c>
    </row>
    <row r="12" spans="2:11" ht="26.25" thickBot="1" x14ac:dyDescent="0.3">
      <c r="B12" s="10"/>
      <c r="C12" s="10"/>
      <c r="D12" s="25"/>
      <c r="E12" s="26"/>
      <c r="F12" s="29" t="s">
        <v>47</v>
      </c>
      <c r="G12" s="291" t="s">
        <v>1442</v>
      </c>
      <c r="H12" s="105" t="s">
        <v>47</v>
      </c>
      <c r="I12" s="60" t="s">
        <v>47</v>
      </c>
      <c r="J12" s="105" t="s">
        <v>47</v>
      </c>
      <c r="K12" s="176">
        <v>2.5</v>
      </c>
    </row>
    <row r="13" spans="2:11" ht="27" thickBot="1" x14ac:dyDescent="0.3">
      <c r="B13" s="32" t="s">
        <v>43</v>
      </c>
      <c r="C13" s="33" t="s">
        <v>44</v>
      </c>
      <c r="D13" s="33" t="s">
        <v>45</v>
      </c>
      <c r="E13" s="34"/>
      <c r="F13" s="293"/>
      <c r="G13" s="294"/>
      <c r="H13" s="295"/>
      <c r="I13" s="294"/>
      <c r="J13" s="295"/>
      <c r="K13" s="296"/>
    </row>
    <row r="14" spans="2:11" x14ac:dyDescent="0.25">
      <c r="B14" s="37" t="s">
        <v>49</v>
      </c>
      <c r="C14" s="38" t="s">
        <v>50</v>
      </c>
      <c r="D14" s="39" t="s">
        <v>51</v>
      </c>
      <c r="E14" s="40"/>
      <c r="F14" s="292">
        <v>2.5</v>
      </c>
      <c r="G14" s="292">
        <v>2.5</v>
      </c>
      <c r="H14" s="297">
        <v>2.5</v>
      </c>
      <c r="I14" s="292">
        <v>2.5</v>
      </c>
      <c r="J14" s="297">
        <v>2.5</v>
      </c>
      <c r="K14" s="298">
        <v>2.5</v>
      </c>
    </row>
    <row r="15" spans="2:11" x14ac:dyDescent="0.25">
      <c r="B15" s="37" t="s">
        <v>58</v>
      </c>
      <c r="C15" s="38" t="s">
        <v>59</v>
      </c>
      <c r="D15" s="39" t="s">
        <v>51</v>
      </c>
      <c r="E15" s="40"/>
      <c r="F15" s="292">
        <v>2.5</v>
      </c>
      <c r="G15" s="292">
        <v>5.9751278797182481</v>
      </c>
      <c r="H15" s="297">
        <v>2.5</v>
      </c>
      <c r="I15" s="292">
        <v>2.6826287647472018</v>
      </c>
      <c r="J15" s="297">
        <v>2.5</v>
      </c>
      <c r="K15" s="297">
        <v>2.5</v>
      </c>
    </row>
    <row r="16" spans="2:11" x14ac:dyDescent="0.25">
      <c r="B16" s="37" t="s">
        <v>60</v>
      </c>
      <c r="C16" s="38" t="s">
        <v>61</v>
      </c>
      <c r="D16" s="39" t="s">
        <v>51</v>
      </c>
      <c r="E16" s="40"/>
      <c r="F16" s="292">
        <v>2.5</v>
      </c>
      <c r="G16" s="292">
        <v>7.2824105119068063</v>
      </c>
      <c r="H16" s="297">
        <v>2.5</v>
      </c>
      <c r="I16" s="292">
        <v>2.5</v>
      </c>
      <c r="J16" s="297">
        <v>2.5</v>
      </c>
      <c r="K16" s="297">
        <v>2.5</v>
      </c>
    </row>
    <row r="17" spans="2:11" x14ac:dyDescent="0.25">
      <c r="B17" s="37" t="s">
        <v>62</v>
      </c>
      <c r="C17" s="38" t="s">
        <v>63</v>
      </c>
      <c r="D17" s="39" t="s">
        <v>51</v>
      </c>
      <c r="E17" s="40"/>
      <c r="F17" s="292">
        <v>2.5</v>
      </c>
      <c r="G17" s="292">
        <v>12.886119162283933</v>
      </c>
      <c r="H17" s="297">
        <v>2.5</v>
      </c>
      <c r="I17" s="292">
        <v>2.5</v>
      </c>
      <c r="J17" s="297">
        <v>2.5</v>
      </c>
      <c r="K17" s="297">
        <v>5.8672027439060992</v>
      </c>
    </row>
    <row r="18" spans="2:11" x14ac:dyDescent="0.25">
      <c r="B18" s="37" t="s">
        <v>64</v>
      </c>
      <c r="C18" s="38" t="s">
        <v>65</v>
      </c>
      <c r="D18" s="39" t="s">
        <v>51</v>
      </c>
      <c r="E18" s="40"/>
      <c r="F18" s="292">
        <v>2.5</v>
      </c>
      <c r="G18" s="292">
        <v>7.422731832212941</v>
      </c>
      <c r="H18" s="297">
        <v>2.5</v>
      </c>
      <c r="I18" s="292">
        <v>2.5</v>
      </c>
      <c r="J18" s="297">
        <v>2.5</v>
      </c>
      <c r="K18" s="297">
        <v>12.804430897373896</v>
      </c>
    </row>
    <row r="19" spans="2:11" x14ac:dyDescent="0.25">
      <c r="B19" s="37" t="s">
        <v>66</v>
      </c>
      <c r="C19" s="38" t="s">
        <v>67</v>
      </c>
      <c r="D19" s="39" t="s">
        <v>51</v>
      </c>
      <c r="E19" s="40"/>
      <c r="F19" s="292">
        <v>2.5</v>
      </c>
      <c r="G19" s="292">
        <v>4.9857295655691818</v>
      </c>
      <c r="H19" s="297">
        <v>5.7663431875122066</v>
      </c>
      <c r="I19" s="292">
        <v>59.257586834673674</v>
      </c>
      <c r="J19" s="297">
        <v>2.5</v>
      </c>
      <c r="K19" s="297">
        <v>39.756767438878498</v>
      </c>
    </row>
    <row r="20" spans="2:11" x14ac:dyDescent="0.25">
      <c r="B20" s="37" t="s">
        <v>68</v>
      </c>
      <c r="C20" s="38" t="s">
        <v>69</v>
      </c>
      <c r="D20" s="39" t="s">
        <v>51</v>
      </c>
      <c r="E20" s="40"/>
      <c r="F20" s="292">
        <v>2.5</v>
      </c>
      <c r="G20" s="292">
        <v>2.5</v>
      </c>
      <c r="H20" s="297">
        <v>15.380835277638356</v>
      </c>
      <c r="I20" s="292">
        <v>352.6426697630414</v>
      </c>
      <c r="J20" s="297">
        <v>2.5</v>
      </c>
      <c r="K20" s="297">
        <v>2.5</v>
      </c>
    </row>
    <row r="21" spans="2:11" x14ac:dyDescent="0.25">
      <c r="B21" s="37"/>
      <c r="C21" s="38"/>
      <c r="D21" s="39" t="s">
        <v>51</v>
      </c>
      <c r="E21" s="40"/>
      <c r="F21" s="292"/>
      <c r="G21" s="292"/>
      <c r="H21" s="297"/>
      <c r="I21" s="292">
        <v>25.830000430052038</v>
      </c>
      <c r="J21" s="297">
        <v>2.5</v>
      </c>
      <c r="K21" s="297">
        <v>2.5</v>
      </c>
    </row>
    <row r="22" spans="2:11" x14ac:dyDescent="0.25">
      <c r="B22" s="37"/>
      <c r="C22" s="38"/>
      <c r="D22" s="39" t="s">
        <v>51</v>
      </c>
      <c r="E22" s="40"/>
      <c r="F22" s="292"/>
      <c r="G22" s="292"/>
      <c r="H22" s="297"/>
      <c r="I22" s="292">
        <v>4.2653994466663807</v>
      </c>
      <c r="J22" s="297">
        <v>2.5</v>
      </c>
      <c r="K22" s="297">
        <v>2.5</v>
      </c>
    </row>
    <row r="23" spans="2:11" x14ac:dyDescent="0.25">
      <c r="B23" s="37"/>
      <c r="C23" s="38"/>
      <c r="D23" s="39" t="s">
        <v>51</v>
      </c>
      <c r="E23" s="40"/>
      <c r="F23" s="292"/>
      <c r="G23" s="292"/>
      <c r="H23" s="297"/>
      <c r="I23" s="292">
        <v>36.989850771943416</v>
      </c>
      <c r="J23" s="297">
        <v>2.5</v>
      </c>
      <c r="K23" s="297">
        <v>2.5</v>
      </c>
    </row>
    <row r="24" spans="2:11" x14ac:dyDescent="0.25">
      <c r="B24" s="37"/>
      <c r="C24" s="38"/>
      <c r="D24" s="39" t="s">
        <v>51</v>
      </c>
      <c r="E24" s="40"/>
      <c r="F24" s="292"/>
      <c r="G24" s="292"/>
      <c r="H24" s="297"/>
      <c r="I24" s="292">
        <v>2.5</v>
      </c>
      <c r="J24" s="297">
        <v>2.5</v>
      </c>
      <c r="K24" s="297">
        <v>2.5</v>
      </c>
    </row>
    <row r="25" spans="2:11" x14ac:dyDescent="0.25">
      <c r="B25" s="37" t="s">
        <v>70</v>
      </c>
      <c r="C25" s="38" t="s">
        <v>71</v>
      </c>
      <c r="D25" s="39" t="s">
        <v>51</v>
      </c>
      <c r="E25" s="40"/>
      <c r="F25" s="292">
        <v>2.5</v>
      </c>
      <c r="G25" s="292">
        <v>3.2731111763825687</v>
      </c>
      <c r="H25" s="297">
        <v>3.8415337154041458</v>
      </c>
      <c r="I25" s="292">
        <v>54.263607563181822</v>
      </c>
      <c r="J25" s="297">
        <v>2.5</v>
      </c>
      <c r="K25" s="297">
        <v>2.5</v>
      </c>
    </row>
    <row r="26" spans="2:11" x14ac:dyDescent="0.25">
      <c r="B26" s="37" t="s">
        <v>72</v>
      </c>
      <c r="C26" s="38" t="s">
        <v>73</v>
      </c>
      <c r="D26" s="39" t="s">
        <v>51</v>
      </c>
      <c r="E26" s="40"/>
      <c r="F26" s="292">
        <v>2.5</v>
      </c>
      <c r="G26" s="292">
        <v>10.169804314936018</v>
      </c>
      <c r="H26" s="297">
        <v>73.663784685106577</v>
      </c>
      <c r="I26" s="292">
        <v>2.5</v>
      </c>
      <c r="J26" s="297">
        <v>2.5</v>
      </c>
      <c r="K26" s="297">
        <v>2.5</v>
      </c>
    </row>
    <row r="27" spans="2:11" x14ac:dyDescent="0.25">
      <c r="B27" s="37" t="s">
        <v>74</v>
      </c>
      <c r="C27" s="38" t="s">
        <v>75</v>
      </c>
      <c r="D27" s="39" t="s">
        <v>51</v>
      </c>
      <c r="E27" s="40"/>
      <c r="F27" s="292">
        <v>2.5</v>
      </c>
      <c r="G27" s="292"/>
      <c r="H27" s="297"/>
      <c r="I27" s="292">
        <v>2.5</v>
      </c>
      <c r="J27" s="297"/>
      <c r="K27" s="297"/>
    </row>
    <row r="28" spans="2:11" x14ac:dyDescent="0.25">
      <c r="B28" s="37" t="s">
        <v>76</v>
      </c>
      <c r="C28" s="38" t="s">
        <v>77</v>
      </c>
      <c r="D28" s="39" t="s">
        <v>51</v>
      </c>
      <c r="E28" s="40"/>
      <c r="F28" s="292">
        <v>2.5</v>
      </c>
      <c r="G28" s="292">
        <v>2.5</v>
      </c>
      <c r="H28" s="297">
        <v>191.24191214611372</v>
      </c>
      <c r="I28" s="292">
        <v>13.29774652732981</v>
      </c>
      <c r="J28" s="297">
        <v>2.5</v>
      </c>
      <c r="K28" s="297">
        <v>2.5</v>
      </c>
    </row>
    <row r="29" spans="2:11" x14ac:dyDescent="0.25">
      <c r="B29" s="47"/>
      <c r="C29" s="47"/>
      <c r="D29" s="48"/>
      <c r="E29" s="49"/>
      <c r="F29" s="299"/>
      <c r="G29" s="299"/>
      <c r="H29" s="300"/>
      <c r="I29" s="299"/>
      <c r="J29" s="300"/>
      <c r="K29" s="300"/>
    </row>
    <row r="30" spans="2:11" x14ac:dyDescent="0.25">
      <c r="B30" s="37" t="s">
        <v>78</v>
      </c>
      <c r="C30" s="38" t="s">
        <v>79</v>
      </c>
      <c r="D30" s="39" t="s">
        <v>80</v>
      </c>
      <c r="E30" s="40"/>
      <c r="F30" s="292">
        <v>2.5</v>
      </c>
      <c r="G30" s="292">
        <v>2.5</v>
      </c>
      <c r="H30" s="297">
        <v>3.6573666465320045</v>
      </c>
      <c r="I30" s="292">
        <v>2.5</v>
      </c>
      <c r="J30" s="297">
        <v>2.5</v>
      </c>
      <c r="K30" s="297">
        <v>19.43221089715222</v>
      </c>
    </row>
    <row r="31" spans="2:11" x14ac:dyDescent="0.25">
      <c r="B31" s="37" t="s">
        <v>81</v>
      </c>
      <c r="C31" s="38" t="s">
        <v>82</v>
      </c>
      <c r="D31" s="39" t="s">
        <v>80</v>
      </c>
      <c r="E31" s="40"/>
      <c r="F31" s="292">
        <v>2.5</v>
      </c>
      <c r="G31" s="292">
        <v>2.5</v>
      </c>
      <c r="H31" s="297">
        <v>2.5</v>
      </c>
      <c r="I31" s="292">
        <v>8.1301628642130179</v>
      </c>
      <c r="J31" s="297">
        <v>2.5</v>
      </c>
      <c r="K31" s="297">
        <v>2.5</v>
      </c>
    </row>
    <row r="32" spans="2:11" x14ac:dyDescent="0.25">
      <c r="B32" s="37" t="s">
        <v>83</v>
      </c>
      <c r="C32" s="38" t="s">
        <v>84</v>
      </c>
      <c r="D32" s="39" t="s">
        <v>80</v>
      </c>
      <c r="E32" s="40"/>
      <c r="F32" s="292">
        <v>2.5</v>
      </c>
      <c r="G32" s="292">
        <v>2.5</v>
      </c>
      <c r="H32" s="297">
        <v>7.6336383136379622</v>
      </c>
      <c r="I32" s="292">
        <v>3.1424289434934574</v>
      </c>
      <c r="J32" s="297">
        <v>2.5</v>
      </c>
      <c r="K32" s="297">
        <v>2.5</v>
      </c>
    </row>
    <row r="33" spans="2:11" x14ac:dyDescent="0.25">
      <c r="B33" s="37" t="s">
        <v>85</v>
      </c>
      <c r="C33" s="38" t="s">
        <v>86</v>
      </c>
      <c r="D33" s="39" t="s">
        <v>80</v>
      </c>
      <c r="E33" s="40"/>
      <c r="F33" s="292">
        <v>2.5</v>
      </c>
      <c r="G33" s="292">
        <v>2.5</v>
      </c>
      <c r="H33" s="297">
        <v>12.262339849031486</v>
      </c>
      <c r="I33" s="292">
        <v>2.5</v>
      </c>
      <c r="J33" s="297">
        <v>2.5</v>
      </c>
      <c r="K33" s="297">
        <v>2.5</v>
      </c>
    </row>
    <row r="34" spans="2:11" x14ac:dyDescent="0.25">
      <c r="B34" s="37"/>
      <c r="C34" s="38"/>
      <c r="D34" s="39" t="s">
        <v>80</v>
      </c>
      <c r="E34" s="40"/>
      <c r="F34" s="292"/>
      <c r="G34" s="292"/>
      <c r="H34" s="297"/>
      <c r="I34" s="292">
        <v>4.6836335058811311</v>
      </c>
      <c r="J34" s="297">
        <v>2.5</v>
      </c>
      <c r="K34" s="297">
        <v>4.8270514298065219</v>
      </c>
    </row>
    <row r="35" spans="2:11" x14ac:dyDescent="0.25">
      <c r="B35" s="37"/>
      <c r="C35" s="38"/>
      <c r="D35" s="39" t="s">
        <v>80</v>
      </c>
      <c r="E35" s="40"/>
      <c r="F35" s="292"/>
      <c r="G35" s="292"/>
      <c r="H35" s="297"/>
      <c r="I35" s="292">
        <v>2.5</v>
      </c>
      <c r="J35" s="297">
        <v>2.5</v>
      </c>
      <c r="K35" s="297">
        <v>2.5</v>
      </c>
    </row>
    <row r="36" spans="2:11" x14ac:dyDescent="0.25">
      <c r="B36" s="37"/>
      <c r="C36" s="38"/>
      <c r="D36" s="39" t="s">
        <v>80</v>
      </c>
      <c r="E36" s="40"/>
      <c r="F36" s="292"/>
      <c r="G36" s="292"/>
      <c r="H36" s="297"/>
      <c r="I36" s="292">
        <v>2.5</v>
      </c>
      <c r="J36" s="297">
        <v>2.5</v>
      </c>
      <c r="K36" s="297">
        <v>2.5</v>
      </c>
    </row>
    <row r="37" spans="2:11" x14ac:dyDescent="0.25">
      <c r="B37" s="37"/>
      <c r="C37" s="38"/>
      <c r="D37" s="39" t="s">
        <v>80</v>
      </c>
      <c r="E37" s="40"/>
      <c r="F37" s="292"/>
      <c r="G37" s="292"/>
      <c r="H37" s="297"/>
      <c r="I37" s="292">
        <v>2.5</v>
      </c>
      <c r="J37" s="297">
        <v>2.5</v>
      </c>
      <c r="K37" s="297">
        <v>2.5</v>
      </c>
    </row>
    <row r="38" spans="2:11" x14ac:dyDescent="0.25">
      <c r="B38" s="37"/>
      <c r="C38" s="38"/>
      <c r="D38" s="39" t="s">
        <v>80</v>
      </c>
      <c r="E38" s="40"/>
      <c r="F38" s="292"/>
      <c r="G38" s="292"/>
      <c r="H38" s="297"/>
      <c r="I38" s="292">
        <v>2.5</v>
      </c>
      <c r="J38" s="297">
        <v>2.5</v>
      </c>
      <c r="K38" s="297">
        <v>2.5</v>
      </c>
    </row>
    <row r="39" spans="2:11" x14ac:dyDescent="0.25">
      <c r="B39" s="37" t="s">
        <v>87</v>
      </c>
      <c r="C39" s="38" t="s">
        <v>88</v>
      </c>
      <c r="D39" s="39" t="s">
        <v>80</v>
      </c>
      <c r="E39" s="40"/>
      <c r="F39" s="292">
        <v>2.5</v>
      </c>
      <c r="G39" s="292">
        <v>2.5</v>
      </c>
      <c r="H39" s="297">
        <v>15.259886384985546</v>
      </c>
      <c r="I39" s="292">
        <v>2.5</v>
      </c>
      <c r="J39" s="297">
        <v>2.5</v>
      </c>
      <c r="K39" s="297">
        <v>3.012884074879564</v>
      </c>
    </row>
    <row r="40" spans="2:11" x14ac:dyDescent="0.25">
      <c r="B40" s="37" t="s">
        <v>89</v>
      </c>
      <c r="C40" s="38" t="s">
        <v>90</v>
      </c>
      <c r="D40" s="39" t="s">
        <v>80</v>
      </c>
      <c r="E40" s="40"/>
      <c r="F40" s="292">
        <v>2.5</v>
      </c>
      <c r="G40" s="292">
        <v>2.5</v>
      </c>
      <c r="H40" s="297">
        <v>80.85567695438732</v>
      </c>
      <c r="I40" s="292">
        <v>2.5</v>
      </c>
      <c r="J40" s="297">
        <v>2.5</v>
      </c>
      <c r="K40" s="297">
        <v>2.5</v>
      </c>
    </row>
    <row r="41" spans="2:11" x14ac:dyDescent="0.25">
      <c r="B41" s="37" t="s">
        <v>91</v>
      </c>
      <c r="C41" s="38" t="s">
        <v>92</v>
      </c>
      <c r="D41" s="39" t="s">
        <v>80</v>
      </c>
      <c r="E41" s="40"/>
      <c r="F41" s="292">
        <v>2.5</v>
      </c>
      <c r="G41" s="292">
        <v>2.5</v>
      </c>
      <c r="H41" s="297">
        <v>4.4870016723475663</v>
      </c>
      <c r="I41" s="292">
        <v>2.5</v>
      </c>
      <c r="J41" s="297">
        <v>2.5</v>
      </c>
      <c r="K41" s="297">
        <v>2.5</v>
      </c>
    </row>
    <row r="42" spans="2:11" x14ac:dyDescent="0.25">
      <c r="B42" s="37" t="s">
        <v>94</v>
      </c>
      <c r="C42" s="38" t="s">
        <v>95</v>
      </c>
      <c r="D42" s="39" t="s">
        <v>80</v>
      </c>
      <c r="E42" s="40"/>
      <c r="F42" s="292">
        <v>4.4953185824846331</v>
      </c>
      <c r="G42" s="292">
        <v>2.5</v>
      </c>
      <c r="H42" s="297">
        <v>20.255690173281579</v>
      </c>
      <c r="I42" s="292">
        <v>2.5</v>
      </c>
      <c r="J42" s="297">
        <v>2.5</v>
      </c>
      <c r="K42" s="297">
        <v>2.5</v>
      </c>
    </row>
    <row r="43" spans="2:11" x14ac:dyDescent="0.25">
      <c r="B43" s="37" t="s">
        <v>96</v>
      </c>
      <c r="C43" s="38" t="s">
        <v>97</v>
      </c>
      <c r="D43" s="39" t="s">
        <v>80</v>
      </c>
      <c r="E43" s="40"/>
      <c r="F43" s="292">
        <v>2.5</v>
      </c>
      <c r="G43" s="292">
        <v>2.5</v>
      </c>
      <c r="H43" s="297">
        <v>114.01537279643458</v>
      </c>
      <c r="I43" s="292">
        <v>21.593217099396998</v>
      </c>
      <c r="J43" s="297"/>
      <c r="K43" s="297"/>
    </row>
    <row r="44" spans="2:11" x14ac:dyDescent="0.25">
      <c r="B44" s="37" t="s">
        <v>98</v>
      </c>
      <c r="C44" s="38" t="s">
        <v>99</v>
      </c>
      <c r="D44" s="39" t="s">
        <v>80</v>
      </c>
      <c r="E44" s="40"/>
      <c r="F44" s="292">
        <v>2.5</v>
      </c>
      <c r="G44" s="292">
        <v>2.5</v>
      </c>
      <c r="H44" s="297">
        <v>2.5</v>
      </c>
      <c r="I44" s="292">
        <v>15.568097152543821</v>
      </c>
      <c r="J44" s="297">
        <v>2.5</v>
      </c>
      <c r="K44" s="297">
        <v>2.5</v>
      </c>
    </row>
    <row r="45" spans="2:11" x14ac:dyDescent="0.25">
      <c r="B45" s="47"/>
      <c r="C45" s="47"/>
      <c r="D45" s="48"/>
      <c r="E45" s="49"/>
      <c r="F45" s="299"/>
      <c r="G45" s="299"/>
      <c r="H45" s="300"/>
      <c r="I45" s="299"/>
      <c r="J45" s="300"/>
      <c r="K45" s="300"/>
    </row>
    <row r="46" spans="2:11" x14ac:dyDescent="0.25">
      <c r="B46" s="37" t="s">
        <v>100</v>
      </c>
      <c r="C46" s="38" t="s">
        <v>101</v>
      </c>
      <c r="D46" s="39" t="s">
        <v>102</v>
      </c>
      <c r="E46" s="40"/>
      <c r="F46" s="292">
        <v>15.147735966974853</v>
      </c>
      <c r="G46" s="292">
        <v>50</v>
      </c>
      <c r="H46" s="297">
        <v>2.5</v>
      </c>
      <c r="I46" s="292">
        <v>2.5</v>
      </c>
      <c r="J46" s="297">
        <v>2.5</v>
      </c>
      <c r="K46" s="297">
        <v>2.5</v>
      </c>
    </row>
    <row r="47" spans="2:11" x14ac:dyDescent="0.25">
      <c r="B47" s="37" t="s">
        <v>103</v>
      </c>
      <c r="C47" s="38" t="s">
        <v>104</v>
      </c>
      <c r="D47" s="39" t="s">
        <v>102</v>
      </c>
      <c r="E47" s="40"/>
      <c r="F47" s="292">
        <v>2.5</v>
      </c>
      <c r="G47" s="292"/>
      <c r="H47" s="297"/>
      <c r="I47" s="292"/>
      <c r="J47" s="297"/>
      <c r="K47" s="297"/>
    </row>
    <row r="48" spans="2:11" x14ac:dyDescent="0.25">
      <c r="B48" s="37" t="s">
        <v>105</v>
      </c>
      <c r="C48" s="38" t="s">
        <v>106</v>
      </c>
      <c r="D48" s="39" t="s">
        <v>102</v>
      </c>
      <c r="E48" s="40"/>
      <c r="F48" s="292">
        <v>2.5</v>
      </c>
      <c r="G48" s="292"/>
      <c r="H48" s="297"/>
      <c r="I48" s="292"/>
      <c r="J48" s="297"/>
      <c r="K48" s="297"/>
    </row>
    <row r="49" spans="2:11" x14ac:dyDescent="0.25">
      <c r="B49" s="37" t="s">
        <v>107</v>
      </c>
      <c r="C49" s="38" t="s">
        <v>108</v>
      </c>
      <c r="D49" s="39" t="s">
        <v>102</v>
      </c>
      <c r="E49" s="40"/>
      <c r="F49" s="292">
        <v>2.5</v>
      </c>
      <c r="G49" s="292"/>
      <c r="H49" s="297"/>
      <c r="I49" s="292"/>
      <c r="J49" s="297"/>
      <c r="K49" s="297"/>
    </row>
    <row r="50" spans="2:11" x14ac:dyDescent="0.25">
      <c r="B50" s="37" t="s">
        <v>109</v>
      </c>
      <c r="C50" s="38" t="s">
        <v>110</v>
      </c>
      <c r="D50" s="39" t="s">
        <v>102</v>
      </c>
      <c r="E50" s="40"/>
      <c r="F50" s="292">
        <v>2.5</v>
      </c>
      <c r="G50" s="292">
        <v>50</v>
      </c>
      <c r="H50" s="297">
        <v>2.5</v>
      </c>
      <c r="I50" s="292"/>
      <c r="J50" s="297"/>
      <c r="K50" s="297"/>
    </row>
    <row r="51" spans="2:11" x14ac:dyDescent="0.25">
      <c r="B51" s="37" t="s">
        <v>111</v>
      </c>
      <c r="C51" s="38" t="s">
        <v>112</v>
      </c>
      <c r="D51" s="39" t="s">
        <v>102</v>
      </c>
      <c r="E51" s="40"/>
      <c r="F51" s="292">
        <v>2.5</v>
      </c>
      <c r="G51" s="292">
        <v>50</v>
      </c>
      <c r="H51" s="297">
        <v>2.5</v>
      </c>
      <c r="I51" s="292"/>
      <c r="J51" s="297"/>
      <c r="K51" s="297"/>
    </row>
    <row r="52" spans="2:11" x14ac:dyDescent="0.25">
      <c r="B52" s="37" t="s">
        <v>113</v>
      </c>
      <c r="C52" s="38" t="s">
        <v>114</v>
      </c>
      <c r="D52" s="39" t="s">
        <v>102</v>
      </c>
      <c r="E52" s="40"/>
      <c r="F52" s="292">
        <v>2.5</v>
      </c>
      <c r="G52" s="292">
        <v>50</v>
      </c>
      <c r="H52" s="297">
        <v>2.7280994944464019</v>
      </c>
      <c r="I52" s="292"/>
      <c r="J52" s="297"/>
      <c r="K52" s="297"/>
    </row>
    <row r="53" spans="2:11" x14ac:dyDescent="0.25">
      <c r="B53" s="37" t="s">
        <v>115</v>
      </c>
      <c r="C53" s="38" t="s">
        <v>116</v>
      </c>
      <c r="D53" s="39" t="s">
        <v>102</v>
      </c>
      <c r="E53" s="40"/>
      <c r="F53" s="292">
        <v>2.5</v>
      </c>
      <c r="G53" s="292">
        <v>50</v>
      </c>
      <c r="H53" s="297">
        <v>3.1755078115356117</v>
      </c>
      <c r="I53" s="292"/>
      <c r="J53" s="297"/>
      <c r="K53" s="297"/>
    </row>
    <row r="54" spans="2:11" x14ac:dyDescent="0.25">
      <c r="B54" s="37" t="s">
        <v>117</v>
      </c>
      <c r="C54" s="38" t="s">
        <v>118</v>
      </c>
      <c r="D54" s="39" t="s">
        <v>102</v>
      </c>
      <c r="E54" s="40"/>
      <c r="F54" s="292">
        <v>2.5</v>
      </c>
      <c r="G54" s="292">
        <v>50</v>
      </c>
      <c r="H54" s="297">
        <v>2.5</v>
      </c>
      <c r="I54" s="292">
        <v>2.5</v>
      </c>
      <c r="J54" s="297">
        <v>2.5</v>
      </c>
      <c r="K54" s="297">
        <v>2.5</v>
      </c>
    </row>
    <row r="55" spans="2:11" x14ac:dyDescent="0.25">
      <c r="B55" s="37" t="s">
        <v>119</v>
      </c>
      <c r="C55" s="38" t="s">
        <v>120</v>
      </c>
      <c r="D55" s="39" t="s">
        <v>102</v>
      </c>
      <c r="E55" s="40"/>
      <c r="F55" s="292">
        <v>2.5</v>
      </c>
      <c r="G55" s="292">
        <v>50</v>
      </c>
      <c r="H55" s="297">
        <v>2.5</v>
      </c>
      <c r="I55" s="292">
        <v>2.5</v>
      </c>
      <c r="J55" s="297">
        <v>2.5</v>
      </c>
      <c r="K55" s="297">
        <v>2.5</v>
      </c>
    </row>
    <row r="56" spans="2:11" x14ac:dyDescent="0.25">
      <c r="B56" s="37" t="s">
        <v>121</v>
      </c>
      <c r="C56" s="38" t="s">
        <v>122</v>
      </c>
      <c r="D56" s="39" t="s">
        <v>102</v>
      </c>
      <c r="E56" s="40"/>
      <c r="F56" s="292">
        <v>2.5</v>
      </c>
      <c r="G56" s="292">
        <v>50</v>
      </c>
      <c r="H56" s="297">
        <v>2.5</v>
      </c>
      <c r="I56" s="292">
        <v>7.3857646995652271</v>
      </c>
      <c r="J56" s="297">
        <v>2.5</v>
      </c>
      <c r="K56" s="297">
        <v>2.5</v>
      </c>
    </row>
    <row r="57" spans="2:11" x14ac:dyDescent="0.25">
      <c r="B57" s="37" t="s">
        <v>123</v>
      </c>
      <c r="C57" s="38" t="s">
        <v>124</v>
      </c>
      <c r="D57" s="39" t="s">
        <v>102</v>
      </c>
      <c r="E57" s="40"/>
      <c r="F57" s="292">
        <v>2.5</v>
      </c>
      <c r="G57" s="292">
        <v>50</v>
      </c>
      <c r="H57" s="297">
        <v>2.5</v>
      </c>
      <c r="I57" s="292">
        <v>2.5</v>
      </c>
      <c r="J57" s="297">
        <v>2.5</v>
      </c>
      <c r="K57" s="297">
        <v>2.5</v>
      </c>
    </row>
    <row r="58" spans="2:11" x14ac:dyDescent="0.25">
      <c r="B58" s="37" t="s">
        <v>125</v>
      </c>
      <c r="C58" s="38" t="s">
        <v>126</v>
      </c>
      <c r="D58" s="39" t="s">
        <v>102</v>
      </c>
      <c r="E58" s="40"/>
      <c r="F58" s="292">
        <v>2.5</v>
      </c>
      <c r="G58" s="292">
        <v>50</v>
      </c>
      <c r="H58" s="297">
        <v>4.0097258101352651</v>
      </c>
      <c r="I58" s="292">
        <v>3.5679795972993955</v>
      </c>
      <c r="J58" s="297">
        <v>2.5</v>
      </c>
      <c r="K58" s="297">
        <v>2.5</v>
      </c>
    </row>
    <row r="59" spans="2:11" x14ac:dyDescent="0.25">
      <c r="B59" s="47"/>
      <c r="C59" s="47"/>
      <c r="D59" s="48"/>
      <c r="E59" s="49"/>
      <c r="F59" s="299"/>
      <c r="G59" s="299"/>
      <c r="H59" s="300"/>
      <c r="I59" s="299"/>
      <c r="J59" s="300"/>
      <c r="K59" s="300"/>
    </row>
    <row r="60" spans="2:11" x14ac:dyDescent="0.25">
      <c r="B60" s="37" t="s">
        <v>127</v>
      </c>
      <c r="C60" s="38" t="s">
        <v>128</v>
      </c>
      <c r="D60" s="39" t="s">
        <v>129</v>
      </c>
      <c r="E60" s="40"/>
      <c r="F60" s="292">
        <v>2.5</v>
      </c>
      <c r="G60" s="292">
        <v>50</v>
      </c>
      <c r="H60" s="297">
        <v>2.5</v>
      </c>
      <c r="I60" s="292">
        <v>19.321340663286449</v>
      </c>
      <c r="J60" s="297">
        <v>2.5</v>
      </c>
      <c r="K60" s="297">
        <v>6.5325997451455775</v>
      </c>
    </row>
    <row r="61" spans="2:11" x14ac:dyDescent="0.25">
      <c r="B61" s="37" t="s">
        <v>130</v>
      </c>
      <c r="C61" s="38" t="s">
        <v>131</v>
      </c>
      <c r="D61" s="39" t="s">
        <v>129</v>
      </c>
      <c r="E61" s="40"/>
      <c r="F61" s="292">
        <v>2.5</v>
      </c>
      <c r="G61" s="292">
        <v>50</v>
      </c>
      <c r="H61" s="297">
        <v>2.5</v>
      </c>
      <c r="I61" s="292">
        <v>29.293592482096106</v>
      </c>
      <c r="J61" s="297">
        <v>9.282347170367979</v>
      </c>
      <c r="K61" s="297">
        <v>19.884165443764122</v>
      </c>
    </row>
    <row r="62" spans="2:11" x14ac:dyDescent="0.25">
      <c r="B62" s="37" t="s">
        <v>132</v>
      </c>
      <c r="C62" s="38" t="s">
        <v>133</v>
      </c>
      <c r="D62" s="39" t="s">
        <v>129</v>
      </c>
      <c r="E62" s="40"/>
      <c r="F62" s="292">
        <v>10.63604766872257</v>
      </c>
      <c r="G62" s="292">
        <v>50</v>
      </c>
      <c r="H62" s="297">
        <v>13.069012561261781</v>
      </c>
      <c r="I62" s="292">
        <v>60.344866282297332</v>
      </c>
      <c r="J62" s="297">
        <v>28.656237482007771</v>
      </c>
      <c r="K62" s="297">
        <v>2.5</v>
      </c>
    </row>
    <row r="63" spans="2:11" x14ac:dyDescent="0.25">
      <c r="B63" s="37" t="s">
        <v>134</v>
      </c>
      <c r="C63" s="38" t="s">
        <v>135</v>
      </c>
      <c r="D63" s="39" t="s">
        <v>129</v>
      </c>
      <c r="E63" s="40"/>
      <c r="F63" s="292">
        <v>21.1850674780868</v>
      </c>
      <c r="G63" s="292">
        <v>50</v>
      </c>
      <c r="H63" s="297">
        <v>6.9657007731347402</v>
      </c>
      <c r="I63" s="292">
        <v>19.439725186114856</v>
      </c>
      <c r="J63" s="297">
        <v>2.6934915114867741</v>
      </c>
      <c r="K63" s="297">
        <v>3.1493382525450953</v>
      </c>
    </row>
    <row r="64" spans="2:11" x14ac:dyDescent="0.25">
      <c r="B64" s="37" t="s">
        <v>136</v>
      </c>
      <c r="C64" s="38" t="s">
        <v>137</v>
      </c>
      <c r="D64" s="39" t="s">
        <v>129</v>
      </c>
      <c r="E64" s="40"/>
      <c r="F64" s="292">
        <v>11.269734810364639</v>
      </c>
      <c r="G64" s="292">
        <v>50</v>
      </c>
      <c r="H64" s="297">
        <v>6.78942866562224</v>
      </c>
      <c r="I64" s="292">
        <v>20.207580355015782</v>
      </c>
      <c r="J64" s="297">
        <v>2.5</v>
      </c>
      <c r="K64" s="297">
        <v>2.5</v>
      </c>
    </row>
    <row r="65" spans="2:11" x14ac:dyDescent="0.25">
      <c r="B65" s="37" t="s">
        <v>138</v>
      </c>
      <c r="C65" s="38" t="s">
        <v>139</v>
      </c>
      <c r="D65" s="39" t="s">
        <v>129</v>
      </c>
      <c r="E65" s="40"/>
      <c r="F65" s="292">
        <v>11.710344429744566</v>
      </c>
      <c r="G65" s="292">
        <v>50</v>
      </c>
      <c r="H65" s="297">
        <v>2.5</v>
      </c>
      <c r="I65" s="292">
        <v>27.698689882880053</v>
      </c>
      <c r="J65" s="297">
        <v>20.304044070504823</v>
      </c>
      <c r="K65" s="297">
        <v>2.5</v>
      </c>
    </row>
    <row r="66" spans="2:11" x14ac:dyDescent="0.25">
      <c r="B66" s="37" t="s">
        <v>140</v>
      </c>
      <c r="C66" s="38" t="s">
        <v>141</v>
      </c>
      <c r="D66" s="39" t="s">
        <v>129</v>
      </c>
      <c r="E66" s="40"/>
      <c r="F66" s="292">
        <v>8.3674800262774411</v>
      </c>
      <c r="G66" s="292">
        <v>50</v>
      </c>
      <c r="H66" s="297">
        <v>17.076910087739872</v>
      </c>
      <c r="I66" s="292">
        <v>2.5</v>
      </c>
      <c r="J66" s="297">
        <v>21.555782717555136</v>
      </c>
      <c r="K66" s="297">
        <v>2.9144489578110133</v>
      </c>
    </row>
    <row r="67" spans="2:11" x14ac:dyDescent="0.25">
      <c r="B67" s="37" t="s">
        <v>142</v>
      </c>
      <c r="C67" s="38" t="s">
        <v>143</v>
      </c>
      <c r="D67" s="39" t="s">
        <v>129</v>
      </c>
      <c r="E67" s="40"/>
      <c r="F67" s="292">
        <v>2.5</v>
      </c>
      <c r="G67" s="292">
        <v>50</v>
      </c>
      <c r="H67" s="297">
        <v>5.9183705605729431</v>
      </c>
      <c r="I67" s="292">
        <v>31.689234839887646</v>
      </c>
      <c r="J67" s="297">
        <v>4.4430179782235273</v>
      </c>
      <c r="K67" s="297">
        <v>3.0623933314625615</v>
      </c>
    </row>
    <row r="68" spans="2:11" x14ac:dyDescent="0.25">
      <c r="B68" s="37" t="s">
        <v>144</v>
      </c>
      <c r="C68" s="38" t="s">
        <v>145</v>
      </c>
      <c r="D68" s="39" t="s">
        <v>129</v>
      </c>
      <c r="E68" s="40"/>
      <c r="F68" s="292">
        <v>2.5</v>
      </c>
      <c r="G68" s="292">
        <v>50</v>
      </c>
      <c r="H68" s="297">
        <v>15.506417326580745</v>
      </c>
      <c r="I68" s="292">
        <v>6.3651411774074118</v>
      </c>
      <c r="J68" s="297">
        <v>13.963936939510155</v>
      </c>
      <c r="K68" s="297">
        <v>12.621504377147751</v>
      </c>
    </row>
    <row r="69" spans="2:11" x14ac:dyDescent="0.25">
      <c r="B69" s="37" t="s">
        <v>146</v>
      </c>
      <c r="C69" s="38" t="s">
        <v>147</v>
      </c>
      <c r="D69" s="39" t="s">
        <v>129</v>
      </c>
      <c r="E69" s="40"/>
      <c r="F69" s="292">
        <v>23.548495487232518</v>
      </c>
      <c r="G69" s="292">
        <v>50</v>
      </c>
      <c r="H69" s="297">
        <v>18.654941214152561</v>
      </c>
      <c r="I69" s="292">
        <v>31.855302017744162</v>
      </c>
      <c r="J69" s="297">
        <v>5.0459169525925924</v>
      </c>
      <c r="K69" s="297">
        <v>2.6151100152268625</v>
      </c>
    </row>
    <row r="70" spans="2:11" x14ac:dyDescent="0.25">
      <c r="B70" s="37" t="s">
        <v>148</v>
      </c>
      <c r="C70" s="38" t="s">
        <v>149</v>
      </c>
      <c r="D70" s="39" t="s">
        <v>129</v>
      </c>
      <c r="E70" s="40"/>
      <c r="F70" s="292">
        <v>2.5</v>
      </c>
      <c r="G70" s="292">
        <v>50</v>
      </c>
      <c r="H70" s="297">
        <v>22.847528689342962</v>
      </c>
      <c r="I70" s="292">
        <v>9.4331089710952849</v>
      </c>
      <c r="J70" s="297">
        <v>2.5</v>
      </c>
      <c r="K70" s="297">
        <v>2.6356731791019379</v>
      </c>
    </row>
    <row r="71" spans="2:11" x14ac:dyDescent="0.25">
      <c r="B71" s="37" t="s">
        <v>150</v>
      </c>
      <c r="C71" s="38" t="s">
        <v>151</v>
      </c>
      <c r="D71" s="39" t="s">
        <v>129</v>
      </c>
      <c r="E71" s="40"/>
      <c r="F71" s="292">
        <v>68.623953614316747</v>
      </c>
      <c r="G71" s="292">
        <v>50</v>
      </c>
      <c r="H71" s="297">
        <v>30.531635671142332</v>
      </c>
      <c r="I71" s="292">
        <v>15.629552203472214</v>
      </c>
      <c r="J71" s="297">
        <v>2.5</v>
      </c>
      <c r="K71" s="297">
        <v>7.1305875912576679</v>
      </c>
    </row>
    <row r="72" spans="2:11" x14ac:dyDescent="0.25">
      <c r="B72" s="37" t="s">
        <v>152</v>
      </c>
      <c r="C72" s="38" t="s">
        <v>153</v>
      </c>
      <c r="D72" s="39" t="s">
        <v>129</v>
      </c>
      <c r="E72" s="40"/>
      <c r="F72" s="292">
        <v>4.0230492871092185</v>
      </c>
      <c r="G72" s="292">
        <v>50</v>
      </c>
      <c r="H72" s="297">
        <v>177.55362960560612</v>
      </c>
      <c r="I72" s="292">
        <v>22.861366741752597</v>
      </c>
      <c r="J72" s="297">
        <v>20.548285757734153</v>
      </c>
      <c r="K72" s="297">
        <v>6.0495724057981697</v>
      </c>
    </row>
    <row r="73" spans="2:11" x14ac:dyDescent="0.25">
      <c r="B73" s="37" t="s">
        <v>154</v>
      </c>
      <c r="C73" s="38" t="s">
        <v>155</v>
      </c>
      <c r="D73" s="39" t="s">
        <v>129</v>
      </c>
      <c r="E73" s="40"/>
      <c r="F73" s="292">
        <v>36.760567792961893</v>
      </c>
      <c r="G73" s="292">
        <v>50</v>
      </c>
      <c r="H73" s="297">
        <v>7.3673700017287986</v>
      </c>
      <c r="I73" s="292">
        <v>11.780739827961968</v>
      </c>
      <c r="J73" s="297">
        <v>22.624340099183449</v>
      </c>
      <c r="K73" s="297">
        <v>2.572603609364291</v>
      </c>
    </row>
    <row r="74" spans="2:11" x14ac:dyDescent="0.25">
      <c r="B74" s="37" t="s">
        <v>156</v>
      </c>
      <c r="C74" s="38" t="s">
        <v>157</v>
      </c>
      <c r="D74" s="39" t="s">
        <v>129</v>
      </c>
      <c r="E74" s="40"/>
      <c r="F74" s="292">
        <v>11.231318226733601</v>
      </c>
      <c r="G74" s="292">
        <v>50</v>
      </c>
      <c r="H74" s="297">
        <v>8.6311769364887692</v>
      </c>
      <c r="I74" s="292"/>
      <c r="J74" s="297">
        <v>11.315368452638776</v>
      </c>
      <c r="K74" s="297">
        <v>7.4678786819333993</v>
      </c>
    </row>
    <row r="75" spans="2:11" x14ac:dyDescent="0.25">
      <c r="B75" s="37" t="s">
        <v>158</v>
      </c>
      <c r="C75" s="38" t="s">
        <v>159</v>
      </c>
      <c r="D75" s="39" t="s">
        <v>129</v>
      </c>
      <c r="E75" s="40"/>
      <c r="F75" s="292">
        <v>13.236937408403181</v>
      </c>
      <c r="G75" s="292">
        <v>50</v>
      </c>
      <c r="H75" s="297">
        <v>22.07233346243482</v>
      </c>
      <c r="I75" s="292"/>
      <c r="J75" s="297"/>
      <c r="K75" s="297"/>
    </row>
    <row r="76" spans="2:11" x14ac:dyDescent="0.25">
      <c r="B76" s="37" t="s">
        <v>160</v>
      </c>
      <c r="C76" s="38" t="s">
        <v>161</v>
      </c>
      <c r="D76" s="39" t="s">
        <v>129</v>
      </c>
      <c r="E76" s="40"/>
      <c r="F76" s="292">
        <v>15.637663071559611</v>
      </c>
      <c r="G76" s="292">
        <v>50</v>
      </c>
      <c r="H76" s="297">
        <v>55.038861110478265</v>
      </c>
      <c r="I76" s="292"/>
      <c r="J76" s="297">
        <v>35.542980770134747</v>
      </c>
      <c r="K76" s="297">
        <v>2.5</v>
      </c>
    </row>
    <row r="77" spans="2:11" x14ac:dyDescent="0.25">
      <c r="B77" s="37" t="s">
        <v>162</v>
      </c>
      <c r="C77" s="38" t="s">
        <v>163</v>
      </c>
      <c r="D77" s="39" t="s">
        <v>129</v>
      </c>
      <c r="E77" s="40"/>
      <c r="F77" s="292">
        <v>9.82929941247078</v>
      </c>
      <c r="G77" s="292"/>
      <c r="H77" s="297"/>
      <c r="I77" s="292">
        <v>6.0793740931355051</v>
      </c>
      <c r="J77" s="297">
        <v>2.5</v>
      </c>
      <c r="K77" s="297">
        <v>2.1667226365012269</v>
      </c>
    </row>
    <row r="78" spans="2:11" x14ac:dyDescent="0.25">
      <c r="B78" s="37" t="s">
        <v>164</v>
      </c>
      <c r="C78" s="38" t="s">
        <v>165</v>
      </c>
      <c r="D78" s="39" t="s">
        <v>129</v>
      </c>
      <c r="E78" s="40"/>
      <c r="F78" s="292">
        <v>19.08396630214979</v>
      </c>
      <c r="G78" s="292">
        <v>50</v>
      </c>
      <c r="H78" s="297">
        <v>58.462535329805149</v>
      </c>
      <c r="I78" s="292">
        <v>4.0392141497259368</v>
      </c>
      <c r="J78" s="297">
        <v>10.903937515222704</v>
      </c>
      <c r="K78" s="297">
        <v>3.9401230109624215</v>
      </c>
    </row>
    <row r="79" spans="2:11" x14ac:dyDescent="0.25">
      <c r="B79" s="37" t="s">
        <v>166</v>
      </c>
      <c r="C79" s="38" t="s">
        <v>167</v>
      </c>
      <c r="D79" s="39" t="s">
        <v>129</v>
      </c>
      <c r="E79" s="40"/>
      <c r="F79" s="292">
        <v>14.144513655997276</v>
      </c>
      <c r="G79" s="292">
        <v>50</v>
      </c>
      <c r="H79" s="297">
        <v>2.5</v>
      </c>
      <c r="I79" s="292">
        <v>29.655322968516248</v>
      </c>
      <c r="J79" s="297">
        <v>28.432349268714219</v>
      </c>
      <c r="K79" s="297">
        <v>8.3751420330390722</v>
      </c>
    </row>
    <row r="80" spans="2:11" x14ac:dyDescent="0.25">
      <c r="B80" s="37" t="s">
        <v>168</v>
      </c>
      <c r="C80" s="38" t="s">
        <v>169</v>
      </c>
      <c r="D80" s="39" t="s">
        <v>129</v>
      </c>
      <c r="E80" s="40"/>
      <c r="F80" s="292">
        <v>2.5</v>
      </c>
      <c r="G80" s="292">
        <v>50</v>
      </c>
      <c r="H80" s="297">
        <v>3.0647223938363641</v>
      </c>
      <c r="I80" s="292">
        <v>3.0036784208741114</v>
      </c>
      <c r="J80" s="297">
        <v>4.8098166549375732</v>
      </c>
      <c r="K80" s="297">
        <v>8.0050050832877169</v>
      </c>
    </row>
    <row r="81" spans="2:13" x14ac:dyDescent="0.25">
      <c r="B81" s="47"/>
      <c r="C81" s="47"/>
      <c r="D81" s="48"/>
      <c r="E81" s="49"/>
      <c r="F81" s="299"/>
      <c r="G81" s="299"/>
      <c r="H81" s="300"/>
      <c r="I81" s="299"/>
      <c r="J81" s="300"/>
      <c r="K81" s="300"/>
    </row>
    <row r="82" spans="2:13" x14ac:dyDescent="0.25">
      <c r="B82" s="37" t="s">
        <v>170</v>
      </c>
      <c r="C82" s="38" t="s">
        <v>171</v>
      </c>
      <c r="D82" s="39" t="s">
        <v>172</v>
      </c>
      <c r="E82" s="40"/>
      <c r="F82" s="292">
        <v>2.5</v>
      </c>
      <c r="G82" s="292">
        <v>50</v>
      </c>
      <c r="H82" s="297">
        <v>19.464876312489242</v>
      </c>
      <c r="I82" s="292">
        <v>27.52413281713994</v>
      </c>
      <c r="J82" s="297">
        <v>3.2204042207435535</v>
      </c>
      <c r="K82" s="297">
        <v>4.2691213171654079</v>
      </c>
    </row>
    <row r="83" spans="2:13" x14ac:dyDescent="0.25">
      <c r="B83" s="37" t="s">
        <v>173</v>
      </c>
      <c r="C83" s="38" t="s">
        <v>174</v>
      </c>
      <c r="D83" s="39" t="s">
        <v>172</v>
      </c>
      <c r="E83" s="40"/>
      <c r="F83" s="292">
        <v>2.5</v>
      </c>
      <c r="G83" s="292">
        <v>50</v>
      </c>
      <c r="H83" s="297">
        <v>7.1151056138884101</v>
      </c>
      <c r="I83" s="292">
        <v>134.10658263905626</v>
      </c>
      <c r="J83" s="297">
        <v>3.3549437443054657</v>
      </c>
      <c r="K83" s="297">
        <v>2.5</v>
      </c>
    </row>
    <row r="84" spans="2:13" x14ac:dyDescent="0.25">
      <c r="B84" s="37" t="s">
        <v>175</v>
      </c>
      <c r="C84" s="38" t="s">
        <v>176</v>
      </c>
      <c r="D84" s="39" t="s">
        <v>172</v>
      </c>
      <c r="E84" s="40"/>
      <c r="F84" s="292">
        <v>26.046923463132355</v>
      </c>
      <c r="G84" s="292">
        <v>50</v>
      </c>
      <c r="H84" s="297">
        <v>2.5</v>
      </c>
      <c r="I84" s="292">
        <v>4.7976578845854165</v>
      </c>
      <c r="J84" s="297">
        <v>2.5</v>
      </c>
      <c r="K84" s="297">
        <v>2.5</v>
      </c>
    </row>
    <row r="85" spans="2:13" x14ac:dyDescent="0.25">
      <c r="B85" s="37" t="s">
        <v>177</v>
      </c>
      <c r="C85" s="38" t="s">
        <v>178</v>
      </c>
      <c r="D85" s="39" t="s">
        <v>172</v>
      </c>
      <c r="E85" s="40"/>
      <c r="F85" s="292">
        <v>269.39373139808265</v>
      </c>
      <c r="G85" s="292">
        <v>50</v>
      </c>
      <c r="H85" s="297">
        <v>2.5</v>
      </c>
      <c r="I85" s="292">
        <v>8.8504894593168437</v>
      </c>
      <c r="J85" s="297">
        <v>2.5</v>
      </c>
      <c r="K85" s="297">
        <v>2.5</v>
      </c>
    </row>
    <row r="86" spans="2:13" x14ac:dyDescent="0.25">
      <c r="B86" s="37" t="s">
        <v>179</v>
      </c>
      <c r="C86" s="38" t="s">
        <v>180</v>
      </c>
      <c r="D86" s="39" t="s">
        <v>172</v>
      </c>
      <c r="E86" s="40"/>
      <c r="F86" s="292">
        <v>255.51486715733583</v>
      </c>
      <c r="G86" s="292">
        <v>50</v>
      </c>
      <c r="H86" s="297">
        <v>74.207895836919363</v>
      </c>
      <c r="I86" s="292">
        <v>2.5</v>
      </c>
      <c r="J86" s="297">
        <v>2.5</v>
      </c>
      <c r="K86" s="297">
        <v>22.307511999863522</v>
      </c>
    </row>
    <row r="87" spans="2:13" x14ac:dyDescent="0.25">
      <c r="B87" s="37" t="s">
        <v>181</v>
      </c>
      <c r="C87" s="38" t="s">
        <v>182</v>
      </c>
      <c r="D87" s="39" t="s">
        <v>172</v>
      </c>
      <c r="E87" s="40"/>
      <c r="F87" s="292">
        <v>18.835443485928341</v>
      </c>
      <c r="G87" s="292">
        <v>50</v>
      </c>
      <c r="H87" s="297">
        <v>41.786030442373423</v>
      </c>
      <c r="I87" s="292">
        <v>2.5</v>
      </c>
      <c r="J87" s="297">
        <v>2.5</v>
      </c>
      <c r="K87" s="297">
        <v>23.995754155111221</v>
      </c>
    </row>
    <row r="88" spans="2:13" x14ac:dyDescent="0.25">
      <c r="B88" s="37" t="s">
        <v>183</v>
      </c>
      <c r="C88" s="38" t="s">
        <v>184</v>
      </c>
      <c r="D88" s="39" t="s">
        <v>172</v>
      </c>
      <c r="E88" s="40"/>
      <c r="F88" s="292">
        <v>2.5</v>
      </c>
      <c r="G88" s="292">
        <v>50</v>
      </c>
      <c r="H88" s="297">
        <v>102.00070081392775</v>
      </c>
      <c r="I88" s="301"/>
      <c r="J88" s="302"/>
      <c r="K88" s="302"/>
    </row>
    <row r="89" spans="2:13" x14ac:dyDescent="0.25">
      <c r="B89" s="37" t="s">
        <v>185</v>
      </c>
      <c r="C89" s="38" t="s">
        <v>186</v>
      </c>
      <c r="D89" s="39" t="s">
        <v>172</v>
      </c>
      <c r="E89" s="40"/>
      <c r="F89" s="292">
        <v>2.5</v>
      </c>
      <c r="G89" s="292">
        <v>50</v>
      </c>
      <c r="H89" s="297">
        <v>64.174038532471045</v>
      </c>
      <c r="I89" s="135"/>
      <c r="J89" s="303"/>
      <c r="K89" s="303"/>
    </row>
    <row r="90" spans="2:13" x14ac:dyDescent="0.25">
      <c r="B90" s="37" t="s">
        <v>187</v>
      </c>
      <c r="C90" s="38" t="s">
        <v>188</v>
      </c>
      <c r="D90" s="39" t="s">
        <v>172</v>
      </c>
      <c r="E90" s="40"/>
      <c r="F90" s="292">
        <v>3.7861099294518712</v>
      </c>
      <c r="G90" s="292">
        <v>50</v>
      </c>
      <c r="H90" s="297">
        <v>53.872765387168954</v>
      </c>
      <c r="I90" s="304"/>
      <c r="J90" s="305"/>
      <c r="K90" s="305"/>
    </row>
    <row r="91" spans="2:13" x14ac:dyDescent="0.25">
      <c r="B91" s="37" t="s">
        <v>189</v>
      </c>
      <c r="C91" s="38" t="s">
        <v>190</v>
      </c>
      <c r="D91" s="39" t="s">
        <v>172</v>
      </c>
      <c r="E91" s="40"/>
      <c r="F91" s="292">
        <v>144.29595267989254</v>
      </c>
      <c r="G91" s="292">
        <v>50</v>
      </c>
      <c r="H91" s="297">
        <v>40.127360636388225</v>
      </c>
      <c r="I91" s="135"/>
      <c r="J91" s="303"/>
      <c r="K91" s="303"/>
    </row>
    <row r="92" spans="2:13" x14ac:dyDescent="0.25">
      <c r="F92" s="3">
        <f>COUNT(F13:F91)</f>
        <v>65</v>
      </c>
      <c r="G92" s="3">
        <f>COUNT(G13:G91)</f>
        <v>60</v>
      </c>
      <c r="H92" s="3">
        <f>COUNT(H13:H91)</f>
        <v>60</v>
      </c>
      <c r="I92" s="3">
        <f>COUNT(I13:I91)</f>
        <v>60</v>
      </c>
      <c r="J92" s="3">
        <f>COUNT(J14:J87)</f>
        <v>60</v>
      </c>
      <c r="K92" s="3">
        <f>COUNT(K14:K87)</f>
        <v>60</v>
      </c>
      <c r="L92">
        <f>SUM(B92:K93)</f>
        <v>365</v>
      </c>
      <c r="M92">
        <f>AVERAGE(B92:K92)</f>
        <v>60.833333333333336</v>
      </c>
    </row>
    <row r="94" spans="2:13" ht="15.75" thickBot="1" x14ac:dyDescent="0.3">
      <c r="G94" s="72"/>
      <c r="H94" s="121"/>
    </row>
    <row r="95" spans="2:13" ht="15.75" thickBot="1" x14ac:dyDescent="0.3">
      <c r="B95" s="306" t="s">
        <v>1443</v>
      </c>
      <c r="C95" s="307" t="s">
        <v>1444</v>
      </c>
      <c r="F95">
        <v>2018</v>
      </c>
      <c r="G95">
        <v>2019</v>
      </c>
      <c r="H95">
        <v>2020</v>
      </c>
      <c r="I95" s="290">
        <v>2021</v>
      </c>
      <c r="J95">
        <v>2022</v>
      </c>
      <c r="K95">
        <v>2023</v>
      </c>
    </row>
    <row r="96" spans="2:13" ht="45.75" thickBot="1" x14ac:dyDescent="0.3">
      <c r="B96" s="308" t="s">
        <v>1454</v>
      </c>
      <c r="C96" s="309" t="s">
        <v>1445</v>
      </c>
      <c r="D96">
        <v>2.5</v>
      </c>
      <c r="E96" t="s">
        <v>1456</v>
      </c>
      <c r="F96" cm="1">
        <f t="array" ref="F96:F101">FREQUENCY(F14:F91,$D$96:$D$100)</f>
        <v>42</v>
      </c>
      <c r="G96" cm="1">
        <f t="array" ref="G96:G101">FREQUENCY(G14:G91,$D$96:$D$100)</f>
        <v>13</v>
      </c>
      <c r="H96" cm="1">
        <f t="array" ref="H96:H101">FREQUENCY(H14:H91,$D$96:$D$100)</f>
        <v>20</v>
      </c>
      <c r="I96" cm="1">
        <f t="array" ref="I96:I101">FREQUENCY(I14:I91,$D$96:$D$100)</f>
        <v>24</v>
      </c>
      <c r="J96" cm="1">
        <f t="array" ref="J96:J101">FREQUENCY(J14:J91,$D$96:$D$100)</f>
        <v>43</v>
      </c>
      <c r="K96" cm="1">
        <f t="array" ref="K96:K101">FREQUENCY(K14:K91,$D$96:$D$100)</f>
        <v>36</v>
      </c>
    </row>
    <row r="97" spans="2:11" ht="60.75" thickBot="1" x14ac:dyDescent="0.3">
      <c r="B97" s="308" t="s">
        <v>1446</v>
      </c>
      <c r="C97" s="309" t="s">
        <v>1447</v>
      </c>
      <c r="D97">
        <v>100</v>
      </c>
      <c r="E97" t="s">
        <v>1457</v>
      </c>
      <c r="F97">
        <v>20</v>
      </c>
      <c r="G97">
        <v>47</v>
      </c>
      <c r="H97">
        <v>36</v>
      </c>
      <c r="I97">
        <v>34</v>
      </c>
      <c r="J97">
        <v>17</v>
      </c>
      <c r="K97">
        <v>24</v>
      </c>
    </row>
    <row r="98" spans="2:11" ht="75.75" thickBot="1" x14ac:dyDescent="0.3">
      <c r="B98" s="308" t="s">
        <v>1448</v>
      </c>
      <c r="C98" s="309" t="s">
        <v>1449</v>
      </c>
      <c r="D98">
        <v>250</v>
      </c>
      <c r="E98" t="s">
        <v>1458</v>
      </c>
      <c r="F98">
        <v>1</v>
      </c>
      <c r="G98">
        <v>0</v>
      </c>
      <c r="H98">
        <v>4</v>
      </c>
      <c r="I98">
        <v>1</v>
      </c>
      <c r="J98">
        <v>0</v>
      </c>
      <c r="K98">
        <v>0</v>
      </c>
    </row>
    <row r="99" spans="2:11" ht="45.75" thickBot="1" x14ac:dyDescent="0.3">
      <c r="B99" s="308" t="s">
        <v>1450</v>
      </c>
      <c r="C99" s="309" t="s">
        <v>1451</v>
      </c>
      <c r="D99">
        <v>500</v>
      </c>
      <c r="E99" t="s">
        <v>1455</v>
      </c>
      <c r="F99">
        <v>2</v>
      </c>
      <c r="G99">
        <v>0</v>
      </c>
      <c r="H99">
        <v>0</v>
      </c>
      <c r="I99">
        <v>1</v>
      </c>
      <c r="J99">
        <v>0</v>
      </c>
      <c r="K99">
        <v>0</v>
      </c>
    </row>
    <row r="100" spans="2:11" ht="60.75" thickBot="1" x14ac:dyDescent="0.3">
      <c r="B100" s="308" t="s">
        <v>1452</v>
      </c>
      <c r="C100" s="309" t="s">
        <v>1453</v>
      </c>
      <c r="D100">
        <v>2000</v>
      </c>
      <c r="E100" t="s">
        <v>1459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2:11" x14ac:dyDescent="0.25">
      <c r="E101" t="s">
        <v>1460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2:11" x14ac:dyDescent="0.25">
      <c r="G102"/>
      <c r="H102"/>
      <c r="I102"/>
      <c r="J102"/>
    </row>
    <row r="103" spans="2:11" x14ac:dyDescent="0.25">
      <c r="F103" s="3">
        <f>SUM(F96:F102)</f>
        <v>65</v>
      </c>
      <c r="G103" s="3">
        <f t="shared" ref="G103:K103" si="0">SUM(G96:G102)</f>
        <v>60</v>
      </c>
      <c r="H103" s="3">
        <f t="shared" si="0"/>
        <v>60</v>
      </c>
      <c r="I103" s="3">
        <f t="shared" si="0"/>
        <v>60</v>
      </c>
      <c r="J103" s="3">
        <f t="shared" si="0"/>
        <v>60</v>
      </c>
      <c r="K103" s="3">
        <f t="shared" si="0"/>
        <v>60</v>
      </c>
    </row>
    <row r="104" spans="2:11" x14ac:dyDescent="0.25">
      <c r="G104"/>
      <c r="H104"/>
      <c r="I104"/>
      <c r="J104"/>
    </row>
    <row r="105" spans="2:11" x14ac:dyDescent="0.25">
      <c r="G105"/>
      <c r="H105"/>
      <c r="I105"/>
      <c r="J105"/>
    </row>
    <row r="106" spans="2:11" x14ac:dyDescent="0.25">
      <c r="G106"/>
      <c r="H106"/>
      <c r="I106"/>
      <c r="J106"/>
      <c r="K106" s="121"/>
    </row>
    <row r="107" spans="2:11" x14ac:dyDescent="0.25">
      <c r="G107"/>
      <c r="H107"/>
      <c r="I107"/>
      <c r="J107"/>
    </row>
    <row r="108" spans="2:11" x14ac:dyDescent="0.25">
      <c r="G108"/>
      <c r="H108"/>
      <c r="I108"/>
      <c r="J108"/>
    </row>
    <row r="109" spans="2:11" x14ac:dyDescent="0.25">
      <c r="G109"/>
      <c r="H109"/>
      <c r="I109"/>
      <c r="J109"/>
    </row>
    <row r="110" spans="2:11" x14ac:dyDescent="0.25">
      <c r="G110"/>
      <c r="H110"/>
      <c r="I110"/>
      <c r="J110"/>
    </row>
    <row r="111" spans="2:11" x14ac:dyDescent="0.25">
      <c r="G111"/>
      <c r="H111"/>
      <c r="I111"/>
      <c r="J111"/>
    </row>
    <row r="112" spans="2:11" x14ac:dyDescent="0.25">
      <c r="G112"/>
      <c r="H112"/>
      <c r="I112"/>
      <c r="J112"/>
    </row>
    <row r="113" spans="7:10" x14ac:dyDescent="0.25">
      <c r="G113"/>
      <c r="H113"/>
      <c r="I113"/>
      <c r="J113"/>
    </row>
    <row r="114" spans="7:10" x14ac:dyDescent="0.25">
      <c r="G114"/>
      <c r="H114"/>
      <c r="I114"/>
      <c r="J114"/>
    </row>
    <row r="115" spans="7:10" x14ac:dyDescent="0.25">
      <c r="G115"/>
      <c r="H115"/>
      <c r="I115"/>
      <c r="J115"/>
    </row>
    <row r="116" spans="7:10" x14ac:dyDescent="0.25">
      <c r="G116"/>
      <c r="H116"/>
      <c r="I116"/>
      <c r="J116"/>
    </row>
    <row r="117" spans="7:10" x14ac:dyDescent="0.25">
      <c r="G117"/>
      <c r="H117"/>
      <c r="I117"/>
      <c r="J117"/>
    </row>
    <row r="118" spans="7:10" x14ac:dyDescent="0.25">
      <c r="G118"/>
      <c r="H118"/>
      <c r="I118"/>
      <c r="J118"/>
    </row>
    <row r="119" spans="7:10" x14ac:dyDescent="0.25">
      <c r="G119"/>
      <c r="H119"/>
      <c r="I119"/>
      <c r="J119"/>
    </row>
    <row r="120" spans="7:10" x14ac:dyDescent="0.25">
      <c r="G120"/>
      <c r="H120"/>
      <c r="I120"/>
      <c r="J120"/>
    </row>
    <row r="121" spans="7:10" x14ac:dyDescent="0.25">
      <c r="G121"/>
      <c r="H121"/>
      <c r="I121"/>
      <c r="J121"/>
    </row>
    <row r="122" spans="7:10" x14ac:dyDescent="0.25">
      <c r="G122"/>
      <c r="H122"/>
      <c r="I122"/>
      <c r="J122"/>
    </row>
  </sheetData>
  <mergeCells count="1">
    <mergeCell ref="E9:E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2ED8-7802-447C-A8F2-1FFD2F83DE66}">
  <dimension ref="A2:Q95"/>
  <sheetViews>
    <sheetView topLeftCell="B46" workbookViewId="0">
      <selection activeCell="D70" sqref="D70"/>
    </sheetView>
  </sheetViews>
  <sheetFormatPr defaultRowHeight="15" x14ac:dyDescent="0.25"/>
  <cols>
    <col min="1" max="1" width="19.42578125" customWidth="1"/>
    <col min="2" max="2" width="61.140625" customWidth="1"/>
    <col min="3" max="3" width="9" customWidth="1"/>
    <col min="4" max="5" width="10" bestFit="1" customWidth="1"/>
    <col min="6" max="6" width="10" style="119" bestFit="1" customWidth="1"/>
    <col min="7" max="7" width="10" bestFit="1" customWidth="1"/>
    <col min="8" max="9" width="8.7109375" style="119" bestFit="1" customWidth="1"/>
    <col min="12" max="12" width="13.5703125" customWidth="1"/>
    <col min="14" max="14" width="29.85546875" customWidth="1"/>
  </cols>
  <sheetData>
    <row r="2" spans="1:9" ht="15.75" x14ac:dyDescent="0.25">
      <c r="A2" s="1" t="s">
        <v>1</v>
      </c>
      <c r="B2" s="1"/>
      <c r="C2" s="1"/>
      <c r="D2" s="2"/>
    </row>
    <row r="3" spans="1:9" ht="15.75" x14ac:dyDescent="0.25">
      <c r="A3" s="1"/>
      <c r="B3" s="1"/>
      <c r="C3" s="1"/>
      <c r="D3" s="2"/>
    </row>
    <row r="4" spans="1:9" ht="15.75" x14ac:dyDescent="0.25">
      <c r="A4" s="1"/>
      <c r="B4" s="1"/>
      <c r="C4" s="1"/>
    </row>
    <row r="5" spans="1:9" ht="15.75" x14ac:dyDescent="0.25">
      <c r="A5" s="1"/>
      <c r="B5" s="1"/>
      <c r="C5" s="1"/>
      <c r="D5" s="2"/>
    </row>
    <row r="6" spans="1:9" ht="15.75" x14ac:dyDescent="0.25">
      <c r="A6" s="1"/>
      <c r="B6" s="1"/>
      <c r="C6" s="1"/>
      <c r="D6" s="2"/>
    </row>
    <row r="7" spans="1:9" ht="15.75" x14ac:dyDescent="0.25">
      <c r="A7" s="1"/>
      <c r="B7" s="1"/>
      <c r="C7" s="1"/>
      <c r="D7" s="2"/>
      <c r="E7" s="2"/>
      <c r="F7" s="98"/>
      <c r="G7" s="2"/>
      <c r="H7" s="98"/>
      <c r="I7" s="98"/>
    </row>
    <row r="8" spans="1:9" ht="16.5" thickBot="1" x14ac:dyDescent="0.3">
      <c r="A8" s="1" t="s">
        <v>17</v>
      </c>
      <c r="B8" s="9"/>
      <c r="C8" s="9"/>
      <c r="D8" s="10"/>
      <c r="E8" s="10"/>
      <c r="F8" s="100"/>
      <c r="G8" s="10"/>
      <c r="H8" s="100"/>
      <c r="I8" s="100"/>
    </row>
    <row r="9" spans="1:9" ht="15.75" x14ac:dyDescent="0.25">
      <c r="A9" s="12">
        <v>43344</v>
      </c>
      <c r="B9" s="246" t="s">
        <v>21</v>
      </c>
      <c r="C9" s="236"/>
      <c r="D9">
        <v>2018</v>
      </c>
      <c r="E9">
        <v>2019</v>
      </c>
      <c r="F9" s="119">
        <v>2020</v>
      </c>
      <c r="G9" s="146">
        <v>2021</v>
      </c>
      <c r="H9">
        <v>2022</v>
      </c>
      <c r="I9">
        <v>2023</v>
      </c>
    </row>
    <row r="10" spans="1:9" ht="15.75" x14ac:dyDescent="0.25">
      <c r="A10" s="14"/>
      <c r="B10" s="247"/>
      <c r="C10" s="213"/>
      <c r="D10" s="15" t="s">
        <v>32</v>
      </c>
      <c r="E10" s="15" t="s">
        <v>32</v>
      </c>
      <c r="F10" s="101" t="s">
        <v>32</v>
      </c>
      <c r="G10" s="15" t="s">
        <v>32</v>
      </c>
      <c r="H10" s="101" t="s">
        <v>32</v>
      </c>
      <c r="I10" s="101" t="s">
        <v>32</v>
      </c>
    </row>
    <row r="11" spans="1:9" x14ac:dyDescent="0.25">
      <c r="A11" s="20"/>
      <c r="B11" s="21" t="s">
        <v>41</v>
      </c>
      <c r="C11" s="21"/>
      <c r="D11" s="15" t="s">
        <v>42</v>
      </c>
      <c r="E11" s="15" t="s">
        <v>42</v>
      </c>
      <c r="F11" s="101" t="s">
        <v>42</v>
      </c>
      <c r="G11" s="15" t="s">
        <v>42</v>
      </c>
      <c r="H11" s="101" t="s">
        <v>42</v>
      </c>
      <c r="I11" s="101" t="s">
        <v>42</v>
      </c>
    </row>
    <row r="12" spans="1:9" ht="15.75" thickBot="1" x14ac:dyDescent="0.3">
      <c r="A12" s="25"/>
      <c r="B12" s="26"/>
      <c r="C12" s="237"/>
      <c r="D12" s="27"/>
      <c r="E12" s="27">
        <v>20</v>
      </c>
      <c r="F12" s="104">
        <v>20</v>
      </c>
      <c r="G12" s="27">
        <v>20</v>
      </c>
      <c r="H12" s="104">
        <v>20</v>
      </c>
      <c r="I12" s="104">
        <v>20</v>
      </c>
    </row>
    <row r="13" spans="1:9" ht="15.75" thickBot="1" x14ac:dyDescent="0.3">
      <c r="A13" s="33" t="s">
        <v>45</v>
      </c>
      <c r="B13" s="34"/>
      <c r="C13" s="238"/>
      <c r="D13" s="35"/>
      <c r="E13" s="64"/>
      <c r="F13" s="106"/>
      <c r="G13" s="64"/>
      <c r="H13" s="106"/>
      <c r="I13" s="106"/>
    </row>
    <row r="14" spans="1:9" x14ac:dyDescent="0.25">
      <c r="A14" s="39" t="s">
        <v>51</v>
      </c>
      <c r="B14" s="40"/>
      <c r="C14" s="38"/>
      <c r="D14" s="43">
        <v>20</v>
      </c>
      <c r="E14" s="43">
        <v>20</v>
      </c>
      <c r="F14" s="43">
        <v>20</v>
      </c>
      <c r="G14" s="43">
        <v>20</v>
      </c>
      <c r="H14" s="43">
        <v>20</v>
      </c>
      <c r="I14" s="43">
        <v>20</v>
      </c>
    </row>
    <row r="15" spans="1:9" x14ac:dyDescent="0.25">
      <c r="A15" s="39" t="s">
        <v>51</v>
      </c>
      <c r="B15" s="40"/>
      <c r="C15" s="38"/>
      <c r="D15" s="43">
        <v>20</v>
      </c>
      <c r="E15" s="43">
        <v>20</v>
      </c>
      <c r="F15" s="43">
        <v>20</v>
      </c>
      <c r="G15" s="43">
        <v>20</v>
      </c>
      <c r="H15" s="43">
        <v>20</v>
      </c>
      <c r="I15" s="43">
        <v>20</v>
      </c>
    </row>
    <row r="16" spans="1:9" x14ac:dyDescent="0.25">
      <c r="A16" s="39" t="s">
        <v>51</v>
      </c>
      <c r="B16" s="40"/>
      <c r="C16" s="38"/>
      <c r="D16" s="43">
        <v>20</v>
      </c>
      <c r="E16" s="43">
        <v>20</v>
      </c>
      <c r="F16" s="43">
        <v>20</v>
      </c>
      <c r="G16" s="43">
        <v>20</v>
      </c>
      <c r="H16" s="43">
        <v>20</v>
      </c>
      <c r="I16" s="43">
        <v>20</v>
      </c>
    </row>
    <row r="17" spans="1:17" x14ac:dyDescent="0.25">
      <c r="A17" s="39" t="s">
        <v>51</v>
      </c>
      <c r="B17" s="40"/>
      <c r="C17" s="38"/>
      <c r="D17" s="43">
        <v>20</v>
      </c>
      <c r="E17" s="43">
        <v>20</v>
      </c>
      <c r="F17" s="43">
        <v>20</v>
      </c>
      <c r="G17" s="43">
        <v>20</v>
      </c>
      <c r="H17" s="43">
        <v>20</v>
      </c>
      <c r="I17" s="43">
        <v>20</v>
      </c>
    </row>
    <row r="18" spans="1:17" x14ac:dyDescent="0.25">
      <c r="A18" s="39" t="s">
        <v>51</v>
      </c>
      <c r="B18" s="40"/>
      <c r="C18" s="38"/>
      <c r="D18" s="43">
        <v>20</v>
      </c>
      <c r="E18" s="43">
        <v>20</v>
      </c>
      <c r="F18" s="43">
        <v>20</v>
      </c>
      <c r="G18" s="43">
        <v>20</v>
      </c>
      <c r="H18" s="43">
        <v>20</v>
      </c>
      <c r="I18" s="43">
        <v>20</v>
      </c>
    </row>
    <row r="19" spans="1:17" x14ac:dyDescent="0.25">
      <c r="A19" s="39" t="s">
        <v>51</v>
      </c>
      <c r="B19" s="40"/>
      <c r="C19" s="38"/>
      <c r="D19" s="43">
        <v>20</v>
      </c>
      <c r="E19" s="43">
        <v>20</v>
      </c>
      <c r="F19" s="43">
        <v>20</v>
      </c>
      <c r="G19" s="43">
        <v>20</v>
      </c>
      <c r="H19" s="43">
        <v>20</v>
      </c>
      <c r="I19" s="43">
        <v>20</v>
      </c>
    </row>
    <row r="20" spans="1:17" x14ac:dyDescent="0.25">
      <c r="A20" s="39" t="s">
        <v>51</v>
      </c>
      <c r="B20" s="40"/>
      <c r="C20" s="38"/>
      <c r="D20" s="43"/>
      <c r="E20" s="43"/>
      <c r="F20" s="43">
        <v>20</v>
      </c>
      <c r="G20" s="43">
        <v>20</v>
      </c>
      <c r="H20" s="43">
        <v>20</v>
      </c>
      <c r="I20" s="43">
        <v>20</v>
      </c>
    </row>
    <row r="21" spans="1:17" x14ac:dyDescent="0.25">
      <c r="A21" s="39" t="s">
        <v>51</v>
      </c>
      <c r="B21" s="40"/>
      <c r="C21" s="38"/>
      <c r="D21" s="43"/>
      <c r="E21" s="43"/>
      <c r="F21" s="43">
        <v>20</v>
      </c>
      <c r="G21" s="43">
        <v>20</v>
      </c>
      <c r="H21" s="43">
        <v>20</v>
      </c>
      <c r="I21" s="43">
        <v>20</v>
      </c>
    </row>
    <row r="22" spans="1:17" x14ac:dyDescent="0.25">
      <c r="A22" s="39" t="s">
        <v>51</v>
      </c>
      <c r="B22" s="40"/>
      <c r="C22" s="38"/>
      <c r="D22" s="43"/>
      <c r="E22" s="43"/>
      <c r="F22" s="43">
        <v>20</v>
      </c>
      <c r="G22" s="43">
        <v>20</v>
      </c>
      <c r="H22" s="43">
        <v>20</v>
      </c>
      <c r="I22" s="43">
        <v>20</v>
      </c>
    </row>
    <row r="23" spans="1:17" x14ac:dyDescent="0.25">
      <c r="A23" s="39" t="s">
        <v>51</v>
      </c>
      <c r="B23" s="40"/>
      <c r="C23" s="38"/>
      <c r="D23" s="43"/>
      <c r="E23" s="43"/>
      <c r="F23" s="43">
        <v>20</v>
      </c>
      <c r="G23" s="43">
        <v>20</v>
      </c>
      <c r="H23" s="43">
        <v>20</v>
      </c>
      <c r="I23" s="43">
        <v>20</v>
      </c>
    </row>
    <row r="24" spans="1:17" x14ac:dyDescent="0.25">
      <c r="A24" s="39" t="s">
        <v>51</v>
      </c>
      <c r="B24" s="40"/>
      <c r="C24" s="38"/>
      <c r="D24" s="43">
        <v>20</v>
      </c>
      <c r="E24" s="43">
        <v>20</v>
      </c>
      <c r="F24" s="43"/>
      <c r="G24" s="43">
        <v>20</v>
      </c>
      <c r="H24" s="43">
        <v>20</v>
      </c>
      <c r="I24" s="43">
        <v>20</v>
      </c>
    </row>
    <row r="25" spans="1:17" x14ac:dyDescent="0.25">
      <c r="A25" s="39" t="s">
        <v>51</v>
      </c>
      <c r="B25" s="40"/>
      <c r="C25" s="38"/>
      <c r="D25" s="43">
        <v>20</v>
      </c>
      <c r="E25" s="43">
        <v>20</v>
      </c>
      <c r="F25" s="43"/>
      <c r="G25" s="43">
        <v>20</v>
      </c>
      <c r="H25" s="43">
        <v>20</v>
      </c>
      <c r="I25" s="43">
        <v>20</v>
      </c>
    </row>
    <row r="26" spans="1:17" x14ac:dyDescent="0.25">
      <c r="A26" s="39" t="s">
        <v>51</v>
      </c>
      <c r="B26" s="40"/>
      <c r="C26" s="38"/>
      <c r="D26" s="43">
        <v>20</v>
      </c>
      <c r="E26" s="43">
        <v>20</v>
      </c>
      <c r="F26" s="43"/>
      <c r="G26" s="43">
        <v>20</v>
      </c>
      <c r="H26" s="43">
        <v>20</v>
      </c>
      <c r="I26" s="43">
        <v>20</v>
      </c>
    </row>
    <row r="27" spans="1:17" x14ac:dyDescent="0.25">
      <c r="A27" s="39" t="s">
        <v>51</v>
      </c>
      <c r="B27" s="40"/>
      <c r="C27" s="38"/>
      <c r="D27" s="43">
        <v>20</v>
      </c>
      <c r="E27" s="43"/>
      <c r="F27" s="43"/>
      <c r="G27" s="43">
        <v>20</v>
      </c>
      <c r="H27" s="43"/>
      <c r="I27" s="43"/>
    </row>
    <row r="28" spans="1:17" x14ac:dyDescent="0.25">
      <c r="A28" s="39" t="s">
        <v>51</v>
      </c>
      <c r="B28" s="40"/>
      <c r="C28" s="38"/>
      <c r="D28" s="43">
        <v>20</v>
      </c>
      <c r="E28" s="43">
        <v>20</v>
      </c>
      <c r="F28" s="43"/>
      <c r="G28" s="43">
        <v>20</v>
      </c>
      <c r="H28" s="43">
        <v>20</v>
      </c>
      <c r="I28" s="43">
        <v>20</v>
      </c>
      <c r="M28" s="88" t="s">
        <v>335</v>
      </c>
      <c r="N28" s="89"/>
      <c r="O28" s="89"/>
      <c r="P28" s="90"/>
      <c r="Q28" s="5"/>
    </row>
    <row r="29" spans="1:17" ht="60" x14ac:dyDescent="0.25">
      <c r="A29" s="48"/>
      <c r="B29" s="49"/>
      <c r="C29" s="47"/>
      <c r="D29" s="51"/>
      <c r="E29" s="51"/>
      <c r="F29" s="51"/>
      <c r="G29" s="51"/>
      <c r="H29" s="51"/>
      <c r="I29" s="51"/>
      <c r="M29" s="73" t="s">
        <v>322</v>
      </c>
      <c r="N29" s="91" t="s">
        <v>336</v>
      </c>
      <c r="O29" s="91"/>
      <c r="P29" s="92" t="s">
        <v>337</v>
      </c>
    </row>
    <row r="30" spans="1:17" ht="45" x14ac:dyDescent="0.25">
      <c r="A30" s="39" t="s">
        <v>80</v>
      </c>
      <c r="B30" s="40"/>
      <c r="C30" s="38"/>
      <c r="D30" s="43">
        <v>20</v>
      </c>
      <c r="E30" s="43">
        <v>20</v>
      </c>
      <c r="F30" s="43">
        <v>20</v>
      </c>
      <c r="G30" s="43">
        <v>20</v>
      </c>
      <c r="H30" s="43">
        <v>20</v>
      </c>
      <c r="I30" s="43">
        <v>120.32798572511874</v>
      </c>
      <c r="M30" s="77"/>
      <c r="N30" s="78" t="s">
        <v>338</v>
      </c>
      <c r="O30" s="78"/>
      <c r="P30" s="82"/>
    </row>
    <row r="31" spans="1:17" ht="90" x14ac:dyDescent="0.25">
      <c r="A31" s="39" t="s">
        <v>80</v>
      </c>
      <c r="B31" s="40"/>
      <c r="C31" s="38"/>
      <c r="D31" s="43">
        <v>20</v>
      </c>
      <c r="E31" s="43">
        <v>20</v>
      </c>
      <c r="F31" s="43">
        <v>20</v>
      </c>
      <c r="G31" s="43">
        <v>82.457018520110935</v>
      </c>
      <c r="H31" s="43">
        <v>20</v>
      </c>
      <c r="I31" s="43">
        <v>20</v>
      </c>
      <c r="M31" s="77" t="s">
        <v>339</v>
      </c>
      <c r="N31" s="78" t="s">
        <v>340</v>
      </c>
      <c r="O31" s="78"/>
      <c r="P31" s="93">
        <v>200</v>
      </c>
    </row>
    <row r="32" spans="1:17" ht="45" x14ac:dyDescent="0.25">
      <c r="A32" s="39" t="s">
        <v>80</v>
      </c>
      <c r="B32" s="40"/>
      <c r="C32" s="38"/>
      <c r="D32" s="43">
        <v>38.888846400554208</v>
      </c>
      <c r="E32" s="43">
        <v>62.586642638577139</v>
      </c>
      <c r="F32" s="43">
        <v>21</v>
      </c>
      <c r="G32" s="43">
        <v>37.730878662496195</v>
      </c>
      <c r="H32" s="43">
        <v>20</v>
      </c>
      <c r="I32" s="43">
        <v>20</v>
      </c>
      <c r="M32" s="77"/>
      <c r="N32" s="78" t="s">
        <v>341</v>
      </c>
      <c r="O32" s="78"/>
      <c r="P32" s="94">
        <v>1000</v>
      </c>
    </row>
    <row r="33" spans="1:16" ht="60" x14ac:dyDescent="0.25">
      <c r="A33" s="39" t="s">
        <v>80</v>
      </c>
      <c r="B33" s="40"/>
      <c r="C33" s="38"/>
      <c r="D33" s="43">
        <v>28.484638936766626</v>
      </c>
      <c r="E33" s="43">
        <v>20</v>
      </c>
      <c r="F33" s="43">
        <v>20</v>
      </c>
      <c r="G33" s="43">
        <v>35</v>
      </c>
      <c r="H33" s="43">
        <v>15.060744977013631</v>
      </c>
      <c r="I33" s="43">
        <v>20</v>
      </c>
      <c r="M33" s="77"/>
      <c r="N33" s="78" t="s">
        <v>342</v>
      </c>
      <c r="O33" s="78"/>
      <c r="P33" s="93">
        <v>100</v>
      </c>
    </row>
    <row r="34" spans="1:16" x14ac:dyDescent="0.25">
      <c r="A34" s="39" t="s">
        <v>80</v>
      </c>
      <c r="B34" s="40"/>
      <c r="C34" s="38"/>
      <c r="D34" s="43">
        <v>20</v>
      </c>
      <c r="E34" s="43">
        <v>20</v>
      </c>
      <c r="F34" s="43">
        <v>20</v>
      </c>
      <c r="G34" s="43">
        <v>20</v>
      </c>
      <c r="H34" s="43">
        <v>20</v>
      </c>
      <c r="I34" s="43">
        <v>20</v>
      </c>
      <c r="M34" s="255" t="s">
        <v>339</v>
      </c>
      <c r="N34" s="95" t="s">
        <v>343</v>
      </c>
      <c r="O34" s="95"/>
      <c r="P34" s="76"/>
    </row>
    <row r="35" spans="1:16" x14ac:dyDescent="0.25">
      <c r="A35" s="39" t="s">
        <v>80</v>
      </c>
      <c r="B35" s="40"/>
      <c r="C35" s="38"/>
      <c r="D35" s="43"/>
      <c r="E35" s="43"/>
      <c r="F35" s="43"/>
      <c r="G35" s="43">
        <v>24</v>
      </c>
      <c r="H35" s="43">
        <v>20</v>
      </c>
      <c r="I35" s="43">
        <v>20</v>
      </c>
      <c r="M35" s="256"/>
      <c r="N35" s="85" t="s">
        <v>1427</v>
      </c>
      <c r="O35" s="85"/>
      <c r="P35" s="94">
        <v>2000</v>
      </c>
    </row>
    <row r="36" spans="1:16" x14ac:dyDescent="0.25">
      <c r="A36" s="39" t="s">
        <v>80</v>
      </c>
      <c r="B36" s="40"/>
      <c r="C36" s="38"/>
      <c r="D36" s="43"/>
      <c r="E36" s="43"/>
      <c r="F36" s="43"/>
      <c r="G36" s="43">
        <v>20</v>
      </c>
      <c r="H36" s="43">
        <v>20</v>
      </c>
      <c r="I36" s="43">
        <v>20</v>
      </c>
      <c r="M36" s="256"/>
      <c r="N36" s="85" t="s">
        <v>1428</v>
      </c>
      <c r="O36" s="85"/>
      <c r="P36" s="86">
        <v>500</v>
      </c>
    </row>
    <row r="37" spans="1:16" ht="90" x14ac:dyDescent="0.25">
      <c r="A37" s="39" t="s">
        <v>80</v>
      </c>
      <c r="B37" s="40"/>
      <c r="C37" s="38"/>
      <c r="D37" s="43"/>
      <c r="E37" s="43"/>
      <c r="F37" s="43"/>
      <c r="G37" s="43">
        <v>30</v>
      </c>
      <c r="H37" s="43">
        <v>17.372343910578245</v>
      </c>
      <c r="I37" s="43">
        <v>20</v>
      </c>
      <c r="M37" s="257"/>
      <c r="N37" s="96" t="s">
        <v>346</v>
      </c>
      <c r="O37" s="96"/>
      <c r="P37" s="97">
        <v>250</v>
      </c>
    </row>
    <row r="38" spans="1:16" x14ac:dyDescent="0.25">
      <c r="A38" s="39" t="s">
        <v>80</v>
      </c>
      <c r="B38" s="40"/>
      <c r="C38" s="38"/>
      <c r="D38" s="43"/>
      <c r="E38" s="43"/>
      <c r="F38" s="43"/>
      <c r="G38" s="43">
        <v>10</v>
      </c>
      <c r="H38" s="43">
        <v>12.427235720566863</v>
      </c>
      <c r="I38" s="43">
        <v>20</v>
      </c>
    </row>
    <row r="39" spans="1:16" x14ac:dyDescent="0.25">
      <c r="A39" s="39" t="s">
        <v>80</v>
      </c>
      <c r="B39" s="40"/>
      <c r="C39" s="38"/>
      <c r="D39" s="43"/>
      <c r="E39" s="43"/>
      <c r="F39" s="43"/>
      <c r="G39" s="43">
        <v>142.96933164711655</v>
      </c>
      <c r="H39" s="43">
        <v>109.57091588730313</v>
      </c>
      <c r="I39" s="43">
        <v>49.261333646587154</v>
      </c>
    </row>
    <row r="40" spans="1:16" x14ac:dyDescent="0.25">
      <c r="A40" s="39" t="s">
        <v>80</v>
      </c>
      <c r="B40" s="40"/>
      <c r="C40" s="38"/>
      <c r="D40" s="43">
        <v>260.17832946063032</v>
      </c>
      <c r="E40" s="43">
        <v>30.996281602488327</v>
      </c>
      <c r="F40" s="43">
        <v>20</v>
      </c>
      <c r="G40" s="43">
        <v>20</v>
      </c>
      <c r="H40" s="43">
        <v>20</v>
      </c>
      <c r="I40" s="43">
        <v>20</v>
      </c>
    </row>
    <row r="41" spans="1:16" x14ac:dyDescent="0.25">
      <c r="A41" s="39" t="s">
        <v>80</v>
      </c>
      <c r="B41" s="40"/>
      <c r="C41" s="38"/>
      <c r="D41" s="43">
        <v>20</v>
      </c>
      <c r="E41" s="43">
        <v>20</v>
      </c>
      <c r="F41" s="43">
        <v>20</v>
      </c>
      <c r="G41" s="43">
        <v>20</v>
      </c>
      <c r="H41" s="43">
        <v>20</v>
      </c>
      <c r="I41" s="43">
        <v>20</v>
      </c>
    </row>
    <row r="42" spans="1:16" x14ac:dyDescent="0.25">
      <c r="A42" s="39" t="s">
        <v>80</v>
      </c>
      <c r="B42" s="40"/>
      <c r="C42" s="38"/>
      <c r="D42" s="43">
        <v>20</v>
      </c>
      <c r="E42" s="43">
        <v>20</v>
      </c>
      <c r="F42" s="43">
        <v>20</v>
      </c>
      <c r="G42" s="43">
        <v>20</v>
      </c>
      <c r="H42" s="43">
        <v>45.567317446405717</v>
      </c>
      <c r="I42" s="43">
        <v>20</v>
      </c>
    </row>
    <row r="43" spans="1:16" x14ac:dyDescent="0.25">
      <c r="A43" s="39" t="s">
        <v>80</v>
      </c>
      <c r="B43" s="40"/>
      <c r="C43" s="38"/>
      <c r="D43" s="43">
        <v>20</v>
      </c>
      <c r="E43" s="43">
        <v>20</v>
      </c>
      <c r="F43" s="43">
        <v>20</v>
      </c>
      <c r="G43" s="43">
        <v>20</v>
      </c>
      <c r="H43" s="43"/>
      <c r="I43" s="43"/>
    </row>
    <row r="44" spans="1:16" x14ac:dyDescent="0.25">
      <c r="A44" s="39" t="s">
        <v>80</v>
      </c>
      <c r="B44" s="40"/>
      <c r="C44" s="38"/>
      <c r="D44" s="43">
        <v>75.756771569637891</v>
      </c>
      <c r="E44" s="43">
        <v>20</v>
      </c>
      <c r="F44" s="43">
        <v>20</v>
      </c>
      <c r="G44" s="43">
        <v>12</v>
      </c>
      <c r="H44" s="43">
        <v>35.647201258694302</v>
      </c>
      <c r="I44" s="43">
        <v>20</v>
      </c>
    </row>
    <row r="45" spans="1:16" x14ac:dyDescent="0.25">
      <c r="A45" s="48"/>
      <c r="B45" s="49"/>
      <c r="C45" s="47"/>
      <c r="D45" s="51"/>
      <c r="E45" s="51"/>
      <c r="F45" s="51"/>
      <c r="G45" s="51"/>
      <c r="H45" s="51"/>
      <c r="I45" s="51"/>
    </row>
    <row r="46" spans="1:16" x14ac:dyDescent="0.25">
      <c r="A46" s="39" t="s">
        <v>129</v>
      </c>
      <c r="B46" s="40"/>
      <c r="C46" s="38"/>
      <c r="D46" s="43">
        <v>20</v>
      </c>
      <c r="E46" s="43">
        <v>37.088665860234926</v>
      </c>
      <c r="F46" s="43">
        <v>58.474935435970608</v>
      </c>
      <c r="G46" s="43">
        <v>16</v>
      </c>
      <c r="H46" s="43">
        <v>20</v>
      </c>
      <c r="I46" s="43">
        <v>14.274369512886544</v>
      </c>
    </row>
    <row r="47" spans="1:16" x14ac:dyDescent="0.25">
      <c r="A47" s="39" t="s">
        <v>129</v>
      </c>
      <c r="B47" s="40"/>
      <c r="C47" s="38"/>
      <c r="D47" s="43">
        <v>20</v>
      </c>
      <c r="E47" s="43">
        <v>43.184313287053726</v>
      </c>
      <c r="F47" s="43">
        <v>43.317737030721034</v>
      </c>
      <c r="G47" s="43">
        <v>20</v>
      </c>
      <c r="H47" s="43">
        <v>26.497899127211351</v>
      </c>
      <c r="I47" s="43">
        <v>20</v>
      </c>
    </row>
    <row r="48" spans="1:16" x14ac:dyDescent="0.25">
      <c r="A48" s="39" t="s">
        <v>129</v>
      </c>
      <c r="B48" s="40"/>
      <c r="C48" s="38"/>
      <c r="D48" s="43">
        <v>25.433721261177297</v>
      </c>
      <c r="E48" s="43">
        <v>20</v>
      </c>
      <c r="F48" s="43">
        <v>20</v>
      </c>
      <c r="G48" s="43">
        <v>12</v>
      </c>
      <c r="H48" s="43">
        <v>27.705896303705032</v>
      </c>
      <c r="I48" s="43">
        <v>20</v>
      </c>
    </row>
    <row r="49" spans="1:9" x14ac:dyDescent="0.25">
      <c r="A49" s="39" t="s">
        <v>129</v>
      </c>
      <c r="B49" s="40"/>
      <c r="C49" s="38"/>
      <c r="D49" s="43">
        <v>26.649735873369345</v>
      </c>
      <c r="E49" s="43">
        <v>20</v>
      </c>
      <c r="F49" s="43">
        <v>24.339160809344605</v>
      </c>
      <c r="G49" s="43">
        <v>15</v>
      </c>
      <c r="H49" s="43">
        <v>20</v>
      </c>
      <c r="I49" s="43">
        <v>15.649786862807609</v>
      </c>
    </row>
    <row r="50" spans="1:9" x14ac:dyDescent="0.25">
      <c r="A50" s="39" t="s">
        <v>129</v>
      </c>
      <c r="B50" s="40"/>
      <c r="C50" s="38"/>
      <c r="D50" s="43">
        <v>20</v>
      </c>
      <c r="E50" s="43">
        <v>20</v>
      </c>
      <c r="F50" s="43">
        <v>23.106861732197832</v>
      </c>
      <c r="G50" s="43">
        <v>35</v>
      </c>
      <c r="H50" s="43">
        <v>20</v>
      </c>
      <c r="I50" s="43">
        <v>10.624407024268814</v>
      </c>
    </row>
    <row r="51" spans="1:9" x14ac:dyDescent="0.25">
      <c r="A51" s="39" t="s">
        <v>129</v>
      </c>
      <c r="B51" s="40"/>
      <c r="C51" s="38"/>
      <c r="D51" s="43">
        <v>20</v>
      </c>
      <c r="E51" s="43">
        <v>20</v>
      </c>
      <c r="F51" s="43">
        <v>19.798715566478855</v>
      </c>
      <c r="G51" s="43">
        <v>20</v>
      </c>
      <c r="H51" s="43">
        <v>20</v>
      </c>
      <c r="I51" s="43">
        <v>0</v>
      </c>
    </row>
    <row r="52" spans="1:9" x14ac:dyDescent="0.25">
      <c r="A52" s="39" t="s">
        <v>129</v>
      </c>
      <c r="B52" s="40"/>
      <c r="C52" s="38"/>
      <c r="D52" s="43">
        <v>20</v>
      </c>
      <c r="E52" s="43">
        <v>20</v>
      </c>
      <c r="F52" s="43">
        <v>20</v>
      </c>
      <c r="G52" s="43">
        <v>17</v>
      </c>
      <c r="H52" s="43">
        <v>20</v>
      </c>
      <c r="I52" s="43">
        <v>9.8894511884331315</v>
      </c>
    </row>
    <row r="53" spans="1:9" x14ac:dyDescent="0.25">
      <c r="A53" s="39" t="s">
        <v>129</v>
      </c>
      <c r="B53" s="40"/>
      <c r="C53" s="38"/>
      <c r="D53" s="43">
        <v>20</v>
      </c>
      <c r="E53" s="43">
        <v>20</v>
      </c>
      <c r="F53" s="43">
        <v>20</v>
      </c>
      <c r="G53" s="43">
        <v>38</v>
      </c>
      <c r="H53" s="43">
        <v>25.545398698666336</v>
      </c>
      <c r="I53" s="43">
        <v>11.696297158870726</v>
      </c>
    </row>
    <row r="54" spans="1:9" x14ac:dyDescent="0.25">
      <c r="A54" s="39" t="s">
        <v>129</v>
      </c>
      <c r="B54" s="40"/>
      <c r="C54" s="38"/>
      <c r="D54" s="43">
        <v>30.748155492238837</v>
      </c>
      <c r="E54" s="43">
        <v>20</v>
      </c>
      <c r="F54" s="43">
        <v>20</v>
      </c>
      <c r="G54" s="43">
        <v>18</v>
      </c>
      <c r="H54" s="43">
        <v>37.899040620401692</v>
      </c>
      <c r="I54" s="43">
        <v>20</v>
      </c>
    </row>
    <row r="55" spans="1:9" x14ac:dyDescent="0.25">
      <c r="A55" s="39" t="s">
        <v>129</v>
      </c>
      <c r="B55" s="40"/>
      <c r="C55" s="38"/>
      <c r="D55" s="43">
        <v>20</v>
      </c>
      <c r="E55" s="43">
        <v>20</v>
      </c>
      <c r="F55" s="43">
        <v>20</v>
      </c>
      <c r="G55" s="43">
        <v>14</v>
      </c>
      <c r="H55" s="43">
        <v>10.954289440292682</v>
      </c>
      <c r="I55" s="43">
        <v>20</v>
      </c>
    </row>
    <row r="56" spans="1:9" x14ac:dyDescent="0.25">
      <c r="A56" s="39" t="s">
        <v>129</v>
      </c>
      <c r="B56" s="40"/>
      <c r="C56" s="38"/>
      <c r="D56" s="43">
        <v>20</v>
      </c>
      <c r="E56" s="43">
        <v>20</v>
      </c>
      <c r="F56" s="43">
        <v>20</v>
      </c>
      <c r="G56" s="43">
        <v>22</v>
      </c>
      <c r="H56" s="43">
        <v>13.710233441178261</v>
      </c>
      <c r="I56" s="43">
        <v>20</v>
      </c>
    </row>
    <row r="57" spans="1:9" x14ac:dyDescent="0.25">
      <c r="A57" s="39" t="s">
        <v>129</v>
      </c>
      <c r="B57" s="40"/>
      <c r="C57" s="38"/>
      <c r="D57" s="43">
        <v>19.723957176769371</v>
      </c>
      <c r="E57" s="43">
        <v>20</v>
      </c>
      <c r="F57" s="43">
        <v>20</v>
      </c>
      <c r="G57" s="43">
        <v>18</v>
      </c>
      <c r="H57" s="43">
        <v>10.785383640393567</v>
      </c>
      <c r="I57" s="43">
        <v>20</v>
      </c>
    </row>
    <row r="58" spans="1:9" x14ac:dyDescent="0.25">
      <c r="A58" s="39" t="s">
        <v>129</v>
      </c>
      <c r="B58" s="40"/>
      <c r="C58" s="38"/>
      <c r="D58" s="43">
        <v>19.743973878204628</v>
      </c>
      <c r="E58" s="43">
        <v>20</v>
      </c>
      <c r="F58" s="43">
        <v>20</v>
      </c>
      <c r="G58" s="43">
        <v>10</v>
      </c>
      <c r="H58" s="43">
        <v>20</v>
      </c>
      <c r="I58" s="43">
        <v>14.087289845582916</v>
      </c>
    </row>
    <row r="59" spans="1:9" x14ac:dyDescent="0.25">
      <c r="A59" s="39" t="s">
        <v>129</v>
      </c>
      <c r="B59" s="40"/>
      <c r="C59" s="38"/>
      <c r="D59" s="43">
        <v>20</v>
      </c>
      <c r="E59" s="43">
        <v>20</v>
      </c>
      <c r="F59" s="43">
        <v>20</v>
      </c>
      <c r="G59" s="43">
        <v>20</v>
      </c>
      <c r="H59" s="43">
        <v>20</v>
      </c>
      <c r="I59" s="43">
        <v>12.364438827812256</v>
      </c>
    </row>
    <row r="60" spans="1:9" x14ac:dyDescent="0.25">
      <c r="A60" s="39" t="s">
        <v>129</v>
      </c>
      <c r="B60" s="40"/>
      <c r="C60" s="38"/>
      <c r="D60" s="43">
        <v>20</v>
      </c>
      <c r="E60" s="43">
        <v>20</v>
      </c>
      <c r="F60" s="43">
        <v>20</v>
      </c>
      <c r="G60" s="43">
        <v>17</v>
      </c>
      <c r="H60" s="43">
        <v>20</v>
      </c>
      <c r="I60" s="43">
        <v>20</v>
      </c>
    </row>
    <row r="61" spans="1:9" x14ac:dyDescent="0.25">
      <c r="A61" s="39" t="s">
        <v>129</v>
      </c>
      <c r="B61" s="40"/>
      <c r="C61" s="38"/>
      <c r="D61" s="43">
        <v>20</v>
      </c>
      <c r="E61" s="43">
        <v>20</v>
      </c>
      <c r="F61" s="43">
        <v>20</v>
      </c>
      <c r="G61" s="43">
        <v>25</v>
      </c>
      <c r="H61" s="43">
        <v>20</v>
      </c>
      <c r="I61" s="43">
        <v>20</v>
      </c>
    </row>
    <row r="62" spans="1:9" x14ac:dyDescent="0.25">
      <c r="A62" s="39" t="s">
        <v>129</v>
      </c>
      <c r="B62" s="40"/>
      <c r="C62" s="38"/>
      <c r="D62" s="43">
        <v>20</v>
      </c>
      <c r="E62" s="43">
        <v>86.023908598010763</v>
      </c>
      <c r="F62" s="43">
        <v>20</v>
      </c>
      <c r="G62" s="43">
        <v>16</v>
      </c>
      <c r="H62" s="43">
        <v>20</v>
      </c>
      <c r="I62" s="43">
        <v>20</v>
      </c>
    </row>
    <row r="63" spans="1:9" x14ac:dyDescent="0.25">
      <c r="A63" s="39" t="s">
        <v>129</v>
      </c>
      <c r="B63" s="40"/>
      <c r="C63" s="38"/>
      <c r="D63" s="43">
        <v>20</v>
      </c>
      <c r="E63" s="43">
        <v>20</v>
      </c>
      <c r="F63" s="43">
        <v>20</v>
      </c>
      <c r="G63" s="43">
        <v>12</v>
      </c>
      <c r="H63" s="43">
        <v>21.259681282238759</v>
      </c>
      <c r="I63" s="43">
        <v>9.7739581285160959</v>
      </c>
    </row>
    <row r="64" spans="1:9" x14ac:dyDescent="0.25">
      <c r="A64" s="39" t="s">
        <v>129</v>
      </c>
      <c r="B64" s="40"/>
      <c r="C64" s="38"/>
      <c r="D64" s="43">
        <v>21.904109574759776</v>
      </c>
      <c r="E64" s="43">
        <v>15.012508654871157</v>
      </c>
      <c r="F64" s="43">
        <v>19.903218541135129</v>
      </c>
      <c r="G64" s="43"/>
      <c r="H64" s="43">
        <v>13.199239945280935</v>
      </c>
      <c r="I64" s="43">
        <v>20</v>
      </c>
    </row>
    <row r="65" spans="1:16" x14ac:dyDescent="0.25">
      <c r="A65" s="39" t="s">
        <v>129</v>
      </c>
      <c r="B65" s="40"/>
      <c r="C65" s="38"/>
      <c r="D65" s="43">
        <v>20</v>
      </c>
      <c r="E65" s="43">
        <v>20</v>
      </c>
      <c r="F65" s="43">
        <v>20.661492125241043</v>
      </c>
      <c r="G65" s="43"/>
      <c r="H65" s="43">
        <v>10.978876993442553</v>
      </c>
      <c r="I65" s="43">
        <v>20</v>
      </c>
    </row>
    <row r="66" spans="1:16" x14ac:dyDescent="0.25">
      <c r="A66" s="39" t="s">
        <v>129</v>
      </c>
      <c r="B66" s="40"/>
      <c r="C66" s="38"/>
      <c r="D66" s="43">
        <v>22.100106442980032</v>
      </c>
      <c r="E66" s="43"/>
      <c r="F66" s="43"/>
      <c r="G66" s="43"/>
      <c r="H66" s="43"/>
      <c r="I66" s="43"/>
    </row>
    <row r="67" spans="1:16" x14ac:dyDescent="0.25">
      <c r="A67" s="48"/>
      <c r="B67" s="49"/>
      <c r="C67" s="47"/>
      <c r="D67" s="51">
        <f>COUNT(D14:D66)</f>
        <v>42</v>
      </c>
      <c r="E67" s="51">
        <f t="shared" ref="E67:I67" si="0">COUNT(E14:E66)</f>
        <v>40</v>
      </c>
      <c r="F67" s="51">
        <f t="shared" si="0"/>
        <v>40</v>
      </c>
      <c r="G67" s="51">
        <f t="shared" si="0"/>
        <v>48</v>
      </c>
      <c r="H67" s="51">
        <f t="shared" si="0"/>
        <v>48</v>
      </c>
      <c r="I67" s="51">
        <f t="shared" si="0"/>
        <v>48</v>
      </c>
      <c r="J67" s="240">
        <f>AVERAGE(D67:I67)</f>
        <v>44.333333333333336</v>
      </c>
    </row>
    <row r="68" spans="1:16" x14ac:dyDescent="0.25">
      <c r="A68" s="77"/>
      <c r="B68" s="78"/>
      <c r="C68" s="78"/>
      <c r="D68" s="82"/>
      <c r="J68" s="240">
        <f>SUM(D67:I67)</f>
        <v>266</v>
      </c>
    </row>
    <row r="69" spans="1:16" x14ac:dyDescent="0.25">
      <c r="F69" s="120"/>
      <c r="G69" s="5"/>
      <c r="H69" s="120"/>
      <c r="I69" s="120"/>
    </row>
    <row r="71" spans="1:16" x14ac:dyDescent="0.25">
      <c r="B71" s="5" t="s">
        <v>338</v>
      </c>
      <c r="F71"/>
      <c r="M71" s="318"/>
      <c r="N71" s="319" t="s">
        <v>338</v>
      </c>
      <c r="O71" s="319"/>
      <c r="P71" s="320"/>
    </row>
    <row r="72" spans="1:16" ht="30" x14ac:dyDescent="0.25">
      <c r="B72" t="s">
        <v>1429</v>
      </c>
      <c r="C72">
        <v>50</v>
      </c>
      <c r="F72"/>
      <c r="M72" s="318" t="s">
        <v>339</v>
      </c>
      <c r="N72" s="319" t="s">
        <v>340</v>
      </c>
      <c r="O72" s="319"/>
      <c r="P72" s="321">
        <v>200</v>
      </c>
    </row>
    <row r="73" spans="1:16" x14ac:dyDescent="0.25">
      <c r="B73" t="s">
        <v>1430</v>
      </c>
      <c r="C73">
        <v>150</v>
      </c>
      <c r="F73"/>
      <c r="M73" s="318"/>
      <c r="N73" s="319" t="s">
        <v>341</v>
      </c>
      <c r="O73" s="319"/>
      <c r="P73" s="322">
        <v>1000</v>
      </c>
    </row>
    <row r="74" spans="1:16" x14ac:dyDescent="0.25">
      <c r="B74" t="s">
        <v>1431</v>
      </c>
      <c r="C74">
        <v>200</v>
      </c>
      <c r="F74"/>
      <c r="M74" s="318"/>
      <c r="N74" s="319" t="s">
        <v>342</v>
      </c>
      <c r="O74" s="319"/>
      <c r="P74" s="321">
        <v>100</v>
      </c>
    </row>
    <row r="75" spans="1:16" x14ac:dyDescent="0.25">
      <c r="B75" s="5" t="s">
        <v>343</v>
      </c>
      <c r="F75"/>
      <c r="M75" s="323" t="s">
        <v>339</v>
      </c>
      <c r="N75" s="324" t="s">
        <v>343</v>
      </c>
      <c r="O75" s="324"/>
      <c r="P75" s="325"/>
    </row>
    <row r="76" spans="1:16" x14ac:dyDescent="0.25">
      <c r="B76" t="s">
        <v>1428</v>
      </c>
      <c r="C76">
        <v>500</v>
      </c>
      <c r="F76"/>
      <c r="M76" s="323"/>
      <c r="N76" s="326" t="s">
        <v>1427</v>
      </c>
      <c r="O76" s="326"/>
      <c r="P76" s="322">
        <v>2000</v>
      </c>
    </row>
    <row r="77" spans="1:16" x14ac:dyDescent="0.25">
      <c r="B77" t="s">
        <v>346</v>
      </c>
      <c r="C77">
        <v>250</v>
      </c>
      <c r="F77"/>
      <c r="M77" s="323"/>
      <c r="N77" s="326" t="s">
        <v>1428</v>
      </c>
      <c r="O77" s="326"/>
      <c r="P77" s="325">
        <v>500</v>
      </c>
    </row>
    <row r="78" spans="1:16" ht="30" x14ac:dyDescent="0.25">
      <c r="F78"/>
      <c r="M78" s="323"/>
      <c r="N78" s="327" t="s">
        <v>346</v>
      </c>
      <c r="O78" s="327"/>
      <c r="P78" s="325">
        <v>250</v>
      </c>
    </row>
    <row r="79" spans="1:16" x14ac:dyDescent="0.25">
      <c r="D79">
        <v>2018</v>
      </c>
      <c r="E79">
        <v>2019</v>
      </c>
      <c r="F79" s="119">
        <v>2020</v>
      </c>
      <c r="G79">
        <v>2021</v>
      </c>
      <c r="H79" s="119">
        <v>2022</v>
      </c>
      <c r="I79" s="119">
        <v>2023</v>
      </c>
    </row>
    <row r="80" spans="1:16" ht="36" customHeight="1" x14ac:dyDescent="0.25">
      <c r="C80">
        <v>20</v>
      </c>
      <c r="D80" cm="1">
        <f t="array" ref="D80:D86">FREQUENCY(D14:D66,$C$80:$C$85)</f>
        <v>33</v>
      </c>
      <c r="E80" cm="1">
        <f t="array" ref="E80:E86">FREQUENCY(E14:E66,$C$80:$C$85)</f>
        <v>35</v>
      </c>
      <c r="F80" cm="1">
        <f t="array" ref="F80:F86">FREQUENCY(F14:F66,$C$80:$C$85)</f>
        <v>34</v>
      </c>
      <c r="G80" cm="1">
        <f t="array" ref="G80:G86">FREQUENCY(G14:G66,$C$80:$C$85)</f>
        <v>38</v>
      </c>
      <c r="H80" cm="1">
        <f t="array" ref="H80:H86">FREQUENCY(H14:H66,$C$80:$C$85)</f>
        <v>40</v>
      </c>
      <c r="I80" cm="1">
        <f t="array" ref="I80:I86">FREQUENCY(I14:I66,$C$80:$C$85)</f>
        <v>46</v>
      </c>
    </row>
    <row r="81" spans="3:12" x14ac:dyDescent="0.25">
      <c r="C81">
        <v>100</v>
      </c>
      <c r="D81">
        <v>8</v>
      </c>
      <c r="E81">
        <v>5</v>
      </c>
      <c r="F81">
        <v>6</v>
      </c>
      <c r="G81">
        <v>9</v>
      </c>
      <c r="H81">
        <v>7</v>
      </c>
      <c r="I81">
        <v>1</v>
      </c>
      <c r="J81" s="239"/>
      <c r="K81" s="239"/>
      <c r="L81" s="239"/>
    </row>
    <row r="82" spans="3:12" x14ac:dyDescent="0.25">
      <c r="C82">
        <v>200</v>
      </c>
      <c r="D82">
        <v>0</v>
      </c>
      <c r="E82">
        <v>0</v>
      </c>
      <c r="F82">
        <v>0</v>
      </c>
      <c r="G82">
        <v>1</v>
      </c>
      <c r="H82">
        <v>1</v>
      </c>
      <c r="I82">
        <v>1</v>
      </c>
    </row>
    <row r="83" spans="3:12" x14ac:dyDescent="0.25">
      <c r="C83">
        <v>250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3:12" x14ac:dyDescent="0.25">
      <c r="C84">
        <v>500</v>
      </c>
      <c r="D84">
        <v>1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3:12" x14ac:dyDescent="0.25">
      <c r="C85">
        <v>500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3:12" x14ac:dyDescent="0.25"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3:12" x14ac:dyDescent="0.25">
      <c r="F87"/>
      <c r="H87"/>
      <c r="I87"/>
    </row>
    <row r="88" spans="3:12" x14ac:dyDescent="0.25">
      <c r="D88">
        <v>2018</v>
      </c>
      <c r="E88">
        <v>2019</v>
      </c>
      <c r="F88" s="119">
        <v>2020</v>
      </c>
      <c r="G88">
        <v>2021</v>
      </c>
      <c r="H88" s="119">
        <v>2022</v>
      </c>
      <c r="I88" s="119">
        <v>2023</v>
      </c>
    </row>
    <row r="89" spans="3:12" x14ac:dyDescent="0.25">
      <c r="C89" s="245" t="s">
        <v>1437</v>
      </c>
      <c r="D89">
        <f t="shared" ref="D89:D95" si="1">D80</f>
        <v>33</v>
      </c>
      <c r="E89">
        <f t="shared" ref="E89:I89" si="2">E80</f>
        <v>35</v>
      </c>
      <c r="F89">
        <f t="shared" si="2"/>
        <v>34</v>
      </c>
      <c r="G89">
        <f t="shared" si="2"/>
        <v>38</v>
      </c>
      <c r="H89">
        <f t="shared" si="2"/>
        <v>40</v>
      </c>
      <c r="I89">
        <f t="shared" si="2"/>
        <v>46</v>
      </c>
    </row>
    <row r="90" spans="3:12" x14ac:dyDescent="0.25">
      <c r="C90" s="245" t="s">
        <v>1463</v>
      </c>
      <c r="D90">
        <f t="shared" si="1"/>
        <v>8</v>
      </c>
      <c r="E90">
        <f t="shared" ref="E90:I90" si="3">E81</f>
        <v>5</v>
      </c>
      <c r="F90">
        <f t="shared" si="3"/>
        <v>6</v>
      </c>
      <c r="G90">
        <f t="shared" si="3"/>
        <v>9</v>
      </c>
      <c r="H90">
        <f t="shared" si="3"/>
        <v>7</v>
      </c>
      <c r="I90">
        <f t="shared" si="3"/>
        <v>1</v>
      </c>
    </row>
    <row r="91" spans="3:12" x14ac:dyDescent="0.25">
      <c r="C91" s="245" t="s">
        <v>1464</v>
      </c>
      <c r="D91">
        <f t="shared" si="1"/>
        <v>0</v>
      </c>
      <c r="E91">
        <f t="shared" ref="E91:I91" si="4">E82</f>
        <v>0</v>
      </c>
      <c r="F91">
        <f t="shared" si="4"/>
        <v>0</v>
      </c>
      <c r="G91">
        <f t="shared" si="4"/>
        <v>1</v>
      </c>
      <c r="H91">
        <f t="shared" si="4"/>
        <v>1</v>
      </c>
      <c r="I91">
        <f t="shared" si="4"/>
        <v>1</v>
      </c>
    </row>
    <row r="92" spans="3:12" x14ac:dyDescent="0.25">
      <c r="C92" s="245" t="s">
        <v>1465</v>
      </c>
      <c r="D92">
        <f t="shared" si="1"/>
        <v>0</v>
      </c>
      <c r="E92">
        <f t="shared" ref="E92:I92" si="5">E83</f>
        <v>0</v>
      </c>
      <c r="F92">
        <f t="shared" si="5"/>
        <v>0</v>
      </c>
      <c r="G92">
        <f t="shared" si="5"/>
        <v>0</v>
      </c>
      <c r="H92">
        <f t="shared" si="5"/>
        <v>0</v>
      </c>
      <c r="I92">
        <f t="shared" si="5"/>
        <v>0</v>
      </c>
    </row>
    <row r="93" spans="3:12" x14ac:dyDescent="0.25">
      <c r="C93" s="245" t="s">
        <v>1466</v>
      </c>
      <c r="D93">
        <f t="shared" si="1"/>
        <v>1</v>
      </c>
      <c r="E93">
        <f t="shared" ref="E93:I93" si="6">E84</f>
        <v>0</v>
      </c>
      <c r="F93">
        <f t="shared" si="6"/>
        <v>0</v>
      </c>
      <c r="G93">
        <f t="shared" si="6"/>
        <v>0</v>
      </c>
      <c r="H93">
        <f t="shared" si="6"/>
        <v>0</v>
      </c>
      <c r="I93">
        <f t="shared" si="6"/>
        <v>0</v>
      </c>
    </row>
    <row r="94" spans="3:12" x14ac:dyDescent="0.25">
      <c r="C94" s="245" t="s">
        <v>1467</v>
      </c>
      <c r="D94">
        <f t="shared" si="1"/>
        <v>0</v>
      </c>
      <c r="E94">
        <f t="shared" ref="E94:I95" si="7">E85</f>
        <v>0</v>
      </c>
      <c r="F94">
        <f t="shared" si="7"/>
        <v>0</v>
      </c>
      <c r="G94">
        <f t="shared" si="7"/>
        <v>0</v>
      </c>
      <c r="H94">
        <f t="shared" si="7"/>
        <v>0</v>
      </c>
      <c r="I94">
        <f t="shared" si="7"/>
        <v>0</v>
      </c>
    </row>
    <row r="95" spans="3:12" x14ac:dyDescent="0.25">
      <c r="C95" s="245"/>
      <c r="F95"/>
      <c r="H95"/>
      <c r="I95"/>
    </row>
  </sheetData>
  <mergeCells count="3">
    <mergeCell ref="B9:B10"/>
    <mergeCell ref="M34:M37"/>
    <mergeCell ref="M75:M78"/>
  </mergeCells>
  <conditionalFormatting sqref="D13:D67">
    <cfRule type="top10" dxfId="13" priority="6" rank="1"/>
  </conditionalFormatting>
  <conditionalFormatting sqref="D14:I66">
    <cfRule type="top10" dxfId="12" priority="7" rank="1"/>
  </conditionalFormatting>
  <conditionalFormatting sqref="E14:E67">
    <cfRule type="top10" dxfId="11" priority="5" rank="1"/>
  </conditionalFormatting>
  <conditionalFormatting sqref="F14:F67">
    <cfRule type="top10" dxfId="10" priority="4" rank="1"/>
  </conditionalFormatting>
  <conditionalFormatting sqref="G14:G66">
    <cfRule type="top10" dxfId="9" priority="3" rank="1"/>
  </conditionalFormatting>
  <conditionalFormatting sqref="H14:H66">
    <cfRule type="top10" dxfId="8" priority="2" rank="1"/>
  </conditionalFormatting>
  <conditionalFormatting sqref="I14:I66">
    <cfRule type="top10" dxfId="7" priority="1" rank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8570-1652-4062-B746-9FA29B260725}">
  <dimension ref="A2:P68"/>
  <sheetViews>
    <sheetView topLeftCell="A10" workbookViewId="0">
      <selection activeCell="A41" sqref="A41"/>
    </sheetView>
  </sheetViews>
  <sheetFormatPr defaultRowHeight="15" x14ac:dyDescent="0.25"/>
  <cols>
    <col min="1" max="1" width="19.42578125" customWidth="1"/>
    <col min="2" max="2" width="61.140625" customWidth="1"/>
    <col min="3" max="3" width="14.42578125" customWidth="1"/>
    <col min="4" max="5" width="10" bestFit="1" customWidth="1"/>
    <col min="6" max="6" width="10" style="119" bestFit="1" customWidth="1"/>
    <col min="7" max="7" width="10" bestFit="1" customWidth="1"/>
    <col min="8" max="9" width="8.7109375" style="119" bestFit="1" customWidth="1"/>
    <col min="12" max="12" width="13.5703125" customWidth="1"/>
    <col min="15" max="15" width="22.28515625" customWidth="1"/>
  </cols>
  <sheetData>
    <row r="2" spans="1:9" ht="15.75" x14ac:dyDescent="0.25">
      <c r="A2" s="1" t="s">
        <v>1</v>
      </c>
      <c r="B2" s="1"/>
      <c r="C2" s="1"/>
      <c r="D2" s="2"/>
    </row>
    <row r="3" spans="1:9" ht="15.75" x14ac:dyDescent="0.25">
      <c r="A3" s="1"/>
      <c r="B3" s="1"/>
      <c r="C3" s="1"/>
      <c r="D3" s="2"/>
    </row>
    <row r="4" spans="1:9" ht="15.75" x14ac:dyDescent="0.25">
      <c r="A4" s="1"/>
      <c r="B4" s="1"/>
      <c r="C4" s="1"/>
    </row>
    <row r="5" spans="1:9" ht="15.75" x14ac:dyDescent="0.25">
      <c r="A5" s="1"/>
      <c r="B5" s="1"/>
      <c r="C5" s="1"/>
      <c r="D5" s="2"/>
    </row>
    <row r="6" spans="1:9" ht="15.75" x14ac:dyDescent="0.25">
      <c r="A6" s="1"/>
      <c r="B6" s="1"/>
      <c r="C6" s="1"/>
      <c r="D6" s="2"/>
    </row>
    <row r="7" spans="1:9" ht="15.75" x14ac:dyDescent="0.25">
      <c r="A7" s="1"/>
      <c r="B7" s="1"/>
      <c r="C7" s="1"/>
      <c r="D7" s="2"/>
      <c r="E7" s="2"/>
      <c r="F7" s="98"/>
      <c r="G7" s="2"/>
      <c r="H7" s="98"/>
      <c r="I7" s="98"/>
    </row>
    <row r="8" spans="1:9" ht="16.5" thickBot="1" x14ac:dyDescent="0.3">
      <c r="A8" s="1" t="s">
        <v>17</v>
      </c>
      <c r="B8" s="9"/>
      <c r="C8" s="9"/>
      <c r="D8" s="10"/>
      <c r="E8" s="10"/>
      <c r="F8" s="100"/>
      <c r="G8" s="10"/>
      <c r="H8" s="100"/>
      <c r="I8" s="100"/>
    </row>
    <row r="9" spans="1:9" ht="15.75" x14ac:dyDescent="0.25">
      <c r="A9" s="12">
        <v>43344</v>
      </c>
      <c r="B9" s="246" t="s">
        <v>21</v>
      </c>
      <c r="C9" s="236"/>
      <c r="D9">
        <v>2018</v>
      </c>
      <c r="E9">
        <v>2019</v>
      </c>
      <c r="F9" s="119">
        <v>2020</v>
      </c>
      <c r="G9" s="146">
        <v>2021</v>
      </c>
      <c r="H9">
        <v>2022</v>
      </c>
      <c r="I9">
        <v>2023</v>
      </c>
    </row>
    <row r="10" spans="1:9" ht="15.75" x14ac:dyDescent="0.25">
      <c r="A10" s="14"/>
      <c r="B10" s="247"/>
      <c r="C10" s="213"/>
      <c r="D10" s="15" t="s">
        <v>32</v>
      </c>
      <c r="E10" s="15" t="s">
        <v>32</v>
      </c>
      <c r="F10" s="101" t="s">
        <v>32</v>
      </c>
      <c r="G10" s="15" t="s">
        <v>32</v>
      </c>
      <c r="H10" s="101" t="s">
        <v>32</v>
      </c>
      <c r="I10" s="101" t="s">
        <v>32</v>
      </c>
    </row>
    <row r="11" spans="1:9" x14ac:dyDescent="0.25">
      <c r="A11" s="20"/>
      <c r="B11" s="21" t="s">
        <v>41</v>
      </c>
      <c r="C11" s="21"/>
      <c r="D11" s="15" t="s">
        <v>42</v>
      </c>
      <c r="E11" s="15" t="s">
        <v>42</v>
      </c>
      <c r="F11" s="101" t="s">
        <v>42</v>
      </c>
      <c r="G11" s="15" t="s">
        <v>42</v>
      </c>
      <c r="H11" s="101" t="s">
        <v>42</v>
      </c>
      <c r="I11" s="101" t="s">
        <v>42</v>
      </c>
    </row>
    <row r="12" spans="1:9" ht="15.75" thickBot="1" x14ac:dyDescent="0.3">
      <c r="A12" s="25"/>
      <c r="B12" s="26"/>
      <c r="C12" s="237"/>
      <c r="D12" s="27"/>
      <c r="E12" s="27">
        <v>20</v>
      </c>
      <c r="F12" s="104">
        <v>20</v>
      </c>
      <c r="G12" s="27">
        <v>20</v>
      </c>
      <c r="H12" s="104">
        <v>20</v>
      </c>
      <c r="I12" s="104">
        <v>20</v>
      </c>
    </row>
    <row r="13" spans="1:9" ht="15.75" thickBot="1" x14ac:dyDescent="0.3">
      <c r="A13" s="33" t="s">
        <v>45</v>
      </c>
      <c r="B13" s="34"/>
      <c r="C13" s="238"/>
      <c r="D13" s="35"/>
      <c r="E13" s="64"/>
      <c r="F13" s="106"/>
      <c r="G13" s="64"/>
      <c r="H13" s="106"/>
      <c r="I13" s="106"/>
    </row>
    <row r="14" spans="1:9" x14ac:dyDescent="0.25">
      <c r="A14" s="39" t="s">
        <v>102</v>
      </c>
      <c r="B14" s="40"/>
      <c r="C14" s="38"/>
      <c r="D14" s="43">
        <v>20</v>
      </c>
      <c r="E14" s="43">
        <v>95.650855683328132</v>
      </c>
      <c r="F14" s="109">
        <v>460.81056039104635</v>
      </c>
      <c r="G14" s="43">
        <v>268.67046599424032</v>
      </c>
      <c r="H14" s="328">
        <v>614.51064485979168</v>
      </c>
      <c r="I14" s="328">
        <v>29.852758740913551</v>
      </c>
    </row>
    <row r="15" spans="1:9" x14ac:dyDescent="0.25">
      <c r="A15" s="39" t="s">
        <v>102</v>
      </c>
      <c r="B15" s="40"/>
      <c r="C15" s="38"/>
      <c r="D15" s="43">
        <v>63.568781243109591</v>
      </c>
      <c r="E15" s="43">
        <v>21.660025501221305</v>
      </c>
      <c r="F15" s="109">
        <v>288.52893198626708</v>
      </c>
      <c r="G15" s="43"/>
      <c r="H15" s="328"/>
      <c r="I15" s="328"/>
    </row>
    <row r="16" spans="1:9" x14ac:dyDescent="0.25">
      <c r="A16" s="39" t="s">
        <v>102</v>
      </c>
      <c r="B16" s="40"/>
      <c r="C16" s="38"/>
      <c r="D16" s="43">
        <v>26.49587781771536</v>
      </c>
      <c r="E16" s="43">
        <v>30.511750013009994</v>
      </c>
      <c r="F16" s="109">
        <v>465.89128010074728</v>
      </c>
      <c r="G16" s="43"/>
      <c r="H16" s="328"/>
      <c r="I16" s="328"/>
    </row>
    <row r="17" spans="1:9" x14ac:dyDescent="0.25">
      <c r="A17" s="39" t="s">
        <v>102</v>
      </c>
      <c r="B17" s="40"/>
      <c r="C17" s="38"/>
      <c r="D17" s="43">
        <v>20.102152620959661</v>
      </c>
      <c r="E17" s="43">
        <v>20</v>
      </c>
      <c r="F17" s="109">
        <v>367.13775481216072</v>
      </c>
      <c r="G17" s="43"/>
      <c r="H17" s="328"/>
      <c r="I17" s="328"/>
    </row>
    <row r="18" spans="1:9" x14ac:dyDescent="0.25">
      <c r="A18" s="39" t="s">
        <v>102</v>
      </c>
      <c r="B18" s="40"/>
      <c r="C18" s="38"/>
      <c r="D18" s="43">
        <v>42.420061732519137</v>
      </c>
      <c r="E18" s="43">
        <v>20</v>
      </c>
      <c r="F18" s="109">
        <v>20</v>
      </c>
      <c r="G18" s="43"/>
      <c r="H18" s="328"/>
      <c r="I18" s="328"/>
    </row>
    <row r="19" spans="1:9" x14ac:dyDescent="0.25">
      <c r="A19" s="39" t="s">
        <v>102</v>
      </c>
      <c r="B19" s="40"/>
      <c r="C19" s="38"/>
      <c r="D19" s="43">
        <v>48.556258023878819</v>
      </c>
      <c r="E19" s="43">
        <v>38.010432934042512</v>
      </c>
      <c r="F19" s="109">
        <v>117.31600818323294</v>
      </c>
      <c r="G19" s="43"/>
      <c r="H19" s="328"/>
      <c r="I19" s="328"/>
    </row>
    <row r="20" spans="1:9" x14ac:dyDescent="0.25">
      <c r="A20" s="39" t="s">
        <v>102</v>
      </c>
      <c r="B20" s="40"/>
      <c r="C20" s="38"/>
      <c r="D20" s="43">
        <v>26.86767594436056</v>
      </c>
      <c r="E20" s="43">
        <v>2077.0530878220293</v>
      </c>
      <c r="F20" s="109">
        <v>20</v>
      </c>
      <c r="G20" s="43"/>
      <c r="H20" s="328"/>
      <c r="I20" s="328"/>
    </row>
    <row r="21" spans="1:9" x14ac:dyDescent="0.25">
      <c r="A21" s="39" t="s">
        <v>102</v>
      </c>
      <c r="B21" s="40"/>
      <c r="C21" s="38"/>
      <c r="D21" s="43">
        <v>83.921886824764329</v>
      </c>
      <c r="E21" s="43"/>
      <c r="F21" s="109">
        <v>20</v>
      </c>
      <c r="G21" s="43"/>
      <c r="H21" s="328"/>
      <c r="I21" s="328"/>
    </row>
    <row r="22" spans="1:9" x14ac:dyDescent="0.25">
      <c r="A22" s="39" t="s">
        <v>102</v>
      </c>
      <c r="B22" s="40"/>
      <c r="C22" s="38"/>
      <c r="D22" s="43">
        <v>114.10370720643749</v>
      </c>
      <c r="E22" s="43"/>
      <c r="F22" s="109"/>
      <c r="G22" s="43">
        <v>74.923655142148377</v>
      </c>
      <c r="H22" s="328">
        <v>122.89766205955533</v>
      </c>
      <c r="I22" s="328">
        <v>22.68731484601512</v>
      </c>
    </row>
    <row r="23" spans="1:9" x14ac:dyDescent="0.25">
      <c r="A23" s="39" t="s">
        <v>102</v>
      </c>
      <c r="B23" s="40"/>
      <c r="C23" s="38"/>
      <c r="D23" s="43">
        <v>582.34669098122231</v>
      </c>
      <c r="E23" s="43"/>
      <c r="F23" s="109"/>
      <c r="G23" s="43">
        <v>20</v>
      </c>
      <c r="H23" s="328">
        <v>208.84167238518074</v>
      </c>
      <c r="I23" s="328">
        <v>94.953583529725393</v>
      </c>
    </row>
    <row r="24" spans="1:9" x14ac:dyDescent="0.25">
      <c r="A24" s="39" t="s">
        <v>102</v>
      </c>
      <c r="B24" s="40"/>
      <c r="C24" s="38"/>
      <c r="D24" s="43">
        <v>379.41895655055981</v>
      </c>
      <c r="E24" s="43">
        <v>35.408739994909261</v>
      </c>
      <c r="F24" s="109"/>
      <c r="G24" s="43">
        <v>321.4417277215498</v>
      </c>
      <c r="H24" s="328">
        <v>330.33701962602674</v>
      </c>
      <c r="I24" s="328">
        <v>124.6417949701078</v>
      </c>
    </row>
    <row r="25" spans="1:9" x14ac:dyDescent="0.25">
      <c r="A25" s="39" t="s">
        <v>102</v>
      </c>
      <c r="B25" s="40"/>
      <c r="C25" s="38"/>
      <c r="D25" s="43">
        <v>20.049038602867487</v>
      </c>
      <c r="E25" s="43">
        <v>114.28447291017793</v>
      </c>
      <c r="F25" s="109">
        <v>129.74522061497686</v>
      </c>
      <c r="G25" s="43">
        <v>336.58746945797424</v>
      </c>
      <c r="H25" s="328">
        <v>81.99141637185528</v>
      </c>
      <c r="I25" s="328">
        <v>485</v>
      </c>
    </row>
    <row r="26" spans="1:9" x14ac:dyDescent="0.25">
      <c r="A26" s="39" t="s">
        <v>102</v>
      </c>
      <c r="B26" s="40"/>
      <c r="C26" s="38"/>
      <c r="D26" s="43">
        <v>68.804437319165288</v>
      </c>
      <c r="E26" s="43">
        <v>44.319237714479343</v>
      </c>
      <c r="F26" s="109">
        <v>20</v>
      </c>
      <c r="G26" s="43">
        <v>256.23045156277198</v>
      </c>
      <c r="H26" s="328">
        <v>153.94154308078481</v>
      </c>
      <c r="I26" s="328">
        <v>108.99969656710934</v>
      </c>
    </row>
    <row r="27" spans="1:9" x14ac:dyDescent="0.25">
      <c r="A27" s="48"/>
      <c r="B27" s="49"/>
      <c r="C27" s="47"/>
      <c r="D27" s="51"/>
      <c r="E27" s="51"/>
      <c r="F27" s="115"/>
      <c r="G27" s="51"/>
      <c r="H27" s="329"/>
      <c r="I27" s="329"/>
    </row>
    <row r="28" spans="1:9" x14ac:dyDescent="0.25">
      <c r="A28" s="39" t="s">
        <v>172</v>
      </c>
      <c r="B28" s="40"/>
      <c r="C28" s="38"/>
      <c r="D28" s="43">
        <v>515.18400990770226</v>
      </c>
      <c r="E28" s="43">
        <v>1164.0830765473472</v>
      </c>
      <c r="F28" s="109">
        <v>491.2818688687808</v>
      </c>
      <c r="G28" s="43">
        <v>2040.5498006521627</v>
      </c>
      <c r="H28" s="328">
        <v>805.1899870405872</v>
      </c>
      <c r="I28" s="328">
        <v>797</v>
      </c>
    </row>
    <row r="29" spans="1:9" x14ac:dyDescent="0.25">
      <c r="A29" s="39" t="s">
        <v>172</v>
      </c>
      <c r="B29" s="40"/>
      <c r="C29" s="38"/>
      <c r="D29" s="43">
        <v>640.05639112058577</v>
      </c>
      <c r="E29" s="43">
        <v>940.06075964023705</v>
      </c>
      <c r="F29" s="109">
        <v>1725.2027556674493</v>
      </c>
      <c r="G29" s="43">
        <v>4733.5546472085935</v>
      </c>
      <c r="H29" s="328">
        <v>696.60549093816769</v>
      </c>
      <c r="I29" s="328">
        <v>515</v>
      </c>
    </row>
    <row r="30" spans="1:9" x14ac:dyDescent="0.25">
      <c r="A30" s="39" t="s">
        <v>172</v>
      </c>
      <c r="B30" s="40"/>
      <c r="C30" s="38"/>
      <c r="D30" s="43">
        <v>577.51621666784104</v>
      </c>
      <c r="E30" s="43">
        <v>1099.2045334111692</v>
      </c>
      <c r="F30" s="109">
        <v>350.2791527518097</v>
      </c>
      <c r="G30" s="43">
        <v>867.90230717649376</v>
      </c>
      <c r="H30" s="328">
        <v>591.51059935048875</v>
      </c>
      <c r="I30" s="328">
        <v>1023</v>
      </c>
    </row>
    <row r="31" spans="1:9" x14ac:dyDescent="0.25">
      <c r="A31" s="39" t="s">
        <v>172</v>
      </c>
      <c r="B31" s="40"/>
      <c r="C31" s="38"/>
      <c r="D31" s="43">
        <v>715.26492639776939</v>
      </c>
      <c r="E31" s="43">
        <v>731.94818847646388</v>
      </c>
      <c r="F31" s="109">
        <v>663.2040250537309</v>
      </c>
      <c r="G31" s="43">
        <v>924.14196644281924</v>
      </c>
      <c r="H31" s="328">
        <v>556.40020368543969</v>
      </c>
      <c r="I31" s="328">
        <v>713</v>
      </c>
    </row>
    <row r="32" spans="1:9" x14ac:dyDescent="0.25">
      <c r="A32" s="39" t="s">
        <v>172</v>
      </c>
      <c r="B32" s="40"/>
      <c r="C32" s="38"/>
      <c r="D32" s="43">
        <v>4192.1530876267288</v>
      </c>
      <c r="E32" s="43">
        <v>347.95059504236315</v>
      </c>
      <c r="F32" s="109">
        <v>866.9291810747784</v>
      </c>
      <c r="G32" s="43">
        <v>950.36227883500885</v>
      </c>
      <c r="H32" s="328">
        <v>875.36025117835516</v>
      </c>
      <c r="I32" s="328">
        <v>4294</v>
      </c>
    </row>
    <row r="33" spans="1:16" x14ac:dyDescent="0.25">
      <c r="A33" s="39" t="s">
        <v>172</v>
      </c>
      <c r="B33" s="40"/>
      <c r="C33" s="38"/>
      <c r="D33" s="43">
        <v>604.4987101943085</v>
      </c>
      <c r="E33" s="43">
        <v>328.04126905667789</v>
      </c>
      <c r="F33" s="109">
        <v>1316.74447820061</v>
      </c>
      <c r="G33" s="43">
        <v>814.39605695873081</v>
      </c>
      <c r="H33" s="328">
        <v>1094.9639400774781</v>
      </c>
      <c r="I33" s="328">
        <v>1867</v>
      </c>
    </row>
    <row r="34" spans="1:16" x14ac:dyDescent="0.25">
      <c r="A34" s="39" t="s">
        <v>172</v>
      </c>
      <c r="B34" s="40"/>
      <c r="C34" s="38"/>
      <c r="D34" s="43">
        <v>578.92364995809749</v>
      </c>
      <c r="E34" s="43">
        <v>2142.6574667235996</v>
      </c>
      <c r="F34" s="109">
        <v>1564.7505368583895</v>
      </c>
      <c r="G34" s="43"/>
      <c r="H34" s="328"/>
      <c r="I34" s="328"/>
    </row>
    <row r="35" spans="1:16" x14ac:dyDescent="0.25">
      <c r="A35" s="39" t="s">
        <v>172</v>
      </c>
      <c r="B35" s="40"/>
      <c r="C35" s="38"/>
      <c r="D35" s="43">
        <v>712.12389579569094</v>
      </c>
      <c r="E35" s="43">
        <v>1683.3030094226899</v>
      </c>
      <c r="F35" s="109">
        <v>1955.9274660066694</v>
      </c>
      <c r="G35" s="43"/>
      <c r="H35" s="328"/>
      <c r="I35" s="328"/>
    </row>
    <row r="36" spans="1:16" x14ac:dyDescent="0.25">
      <c r="A36" s="39" t="s">
        <v>172</v>
      </c>
      <c r="B36" s="40"/>
      <c r="C36" s="38"/>
      <c r="D36" s="43">
        <v>2558.7520483652374</v>
      </c>
      <c r="E36" s="43">
        <v>1957.9101681138302</v>
      </c>
      <c r="F36" s="109">
        <v>815.04095175626094</v>
      </c>
      <c r="G36" s="43"/>
      <c r="H36" s="328"/>
      <c r="I36" s="328"/>
    </row>
    <row r="37" spans="1:16" x14ac:dyDescent="0.25">
      <c r="A37" s="39" t="s">
        <v>172</v>
      </c>
      <c r="B37" s="40"/>
      <c r="C37" s="38"/>
      <c r="D37" s="43">
        <v>1897.864042690562</v>
      </c>
      <c r="E37" s="43">
        <v>1970.5460886395217</v>
      </c>
      <c r="F37" s="109">
        <v>1569.7528206562474</v>
      </c>
      <c r="G37" s="43"/>
      <c r="H37" s="328"/>
      <c r="I37" s="328"/>
    </row>
    <row r="38" spans="1:16" x14ac:dyDescent="0.25">
      <c r="A38" s="77"/>
      <c r="B38" s="78"/>
      <c r="C38" s="78"/>
      <c r="D38" s="82">
        <f>COUNT(D14:D37)</f>
        <v>23</v>
      </c>
      <c r="E38" s="82">
        <f t="shared" ref="E38:I38" si="0">COUNT(E14:E37)</f>
        <v>20</v>
      </c>
      <c r="F38" s="82">
        <f t="shared" si="0"/>
        <v>20</v>
      </c>
      <c r="G38" s="82">
        <f t="shared" si="0"/>
        <v>12</v>
      </c>
      <c r="H38" s="82">
        <f t="shared" si="0"/>
        <v>12</v>
      </c>
      <c r="I38" s="82">
        <f t="shared" si="0"/>
        <v>12</v>
      </c>
      <c r="J38" s="289">
        <f>AVERAGE(D38:I38)</f>
        <v>16.5</v>
      </c>
    </row>
    <row r="39" spans="1:16" x14ac:dyDescent="0.25">
      <c r="D39" s="240"/>
      <c r="F39" s="120"/>
      <c r="G39" s="5"/>
      <c r="H39" s="120"/>
      <c r="I39" s="120"/>
    </row>
    <row r="41" spans="1:16" x14ac:dyDescent="0.25">
      <c r="B41" s="5" t="s">
        <v>338</v>
      </c>
      <c r="F41"/>
      <c r="L41" s="88" t="s">
        <v>335</v>
      </c>
      <c r="M41" s="89"/>
      <c r="N41" s="89"/>
      <c r="O41" s="90"/>
      <c r="P41" s="5"/>
    </row>
    <row r="42" spans="1:16" ht="60" x14ac:dyDescent="0.25">
      <c r="F42"/>
      <c r="L42" s="73" t="s">
        <v>322</v>
      </c>
      <c r="M42" s="91" t="s">
        <v>336</v>
      </c>
      <c r="N42" s="91"/>
      <c r="O42" s="92" t="s">
        <v>337</v>
      </c>
    </row>
    <row r="43" spans="1:16" ht="45" x14ac:dyDescent="0.25">
      <c r="B43" t="s">
        <v>1432</v>
      </c>
      <c r="C43">
        <v>1250</v>
      </c>
      <c r="F43"/>
      <c r="L43" s="318"/>
      <c r="M43" s="319" t="s">
        <v>338</v>
      </c>
      <c r="N43" s="319"/>
      <c r="O43" s="320"/>
    </row>
    <row r="44" spans="1:16" ht="90" x14ac:dyDescent="0.25">
      <c r="B44" s="5" t="s">
        <v>343</v>
      </c>
      <c r="F44"/>
      <c r="L44" s="318" t="s">
        <v>339</v>
      </c>
      <c r="M44" s="319" t="s">
        <v>340</v>
      </c>
      <c r="N44" s="319"/>
      <c r="O44" s="321">
        <v>200</v>
      </c>
    </row>
    <row r="45" spans="1:16" ht="45" x14ac:dyDescent="0.25">
      <c r="B45" t="s">
        <v>1427</v>
      </c>
      <c r="C45">
        <v>2000</v>
      </c>
      <c r="F45"/>
      <c r="L45" s="318"/>
      <c r="M45" s="319" t="s">
        <v>341</v>
      </c>
      <c r="N45" s="319"/>
      <c r="O45" s="322">
        <v>1000</v>
      </c>
    </row>
    <row r="46" spans="1:16" ht="60" x14ac:dyDescent="0.25">
      <c r="B46" t="s">
        <v>346</v>
      </c>
      <c r="C46">
        <v>250</v>
      </c>
      <c r="F46"/>
      <c r="L46" s="318"/>
      <c r="M46" s="319" t="s">
        <v>342</v>
      </c>
      <c r="N46" s="319"/>
      <c r="O46" s="321">
        <v>100</v>
      </c>
    </row>
    <row r="47" spans="1:16" x14ac:dyDescent="0.25">
      <c r="F47"/>
      <c r="L47" s="323" t="s">
        <v>339</v>
      </c>
      <c r="M47" s="324" t="s">
        <v>343</v>
      </c>
      <c r="N47" s="324"/>
      <c r="O47" s="325"/>
    </row>
    <row r="48" spans="1:16" x14ac:dyDescent="0.25">
      <c r="F48"/>
      <c r="L48" s="323"/>
      <c r="M48" s="326" t="s">
        <v>1427</v>
      </c>
      <c r="N48" s="326"/>
      <c r="O48" s="322">
        <v>2000</v>
      </c>
    </row>
    <row r="49" spans="3:15" x14ac:dyDescent="0.25">
      <c r="F49"/>
      <c r="L49" s="323"/>
      <c r="M49" s="326" t="s">
        <v>1428</v>
      </c>
      <c r="N49" s="326"/>
      <c r="O49" s="325">
        <v>500</v>
      </c>
    </row>
    <row r="50" spans="3:15" ht="90" x14ac:dyDescent="0.25">
      <c r="F50"/>
      <c r="L50" s="323"/>
      <c r="M50" s="327" t="s">
        <v>346</v>
      </c>
      <c r="N50" s="327"/>
      <c r="O50" s="325">
        <v>250</v>
      </c>
    </row>
    <row r="51" spans="3:15" x14ac:dyDescent="0.25">
      <c r="D51" s="5">
        <v>2018</v>
      </c>
      <c r="E51" s="5">
        <v>2019</v>
      </c>
      <c r="F51" s="5">
        <v>2020</v>
      </c>
      <c r="G51" s="5">
        <v>2021</v>
      </c>
      <c r="H51" s="5">
        <v>2022</v>
      </c>
      <c r="I51" s="5">
        <v>2023</v>
      </c>
    </row>
    <row r="52" spans="3:15" ht="36" customHeight="1" x14ac:dyDescent="0.25">
      <c r="C52">
        <v>20</v>
      </c>
      <c r="D52" cm="1">
        <f t="array" ref="D52:D56">FREQUENCY(D14:D37,$C$52:$C$55)</f>
        <v>1</v>
      </c>
      <c r="E52" cm="1">
        <f t="array" ref="E52:E56">FREQUENCY(E14:E37,$C$52:$C$55)</f>
        <v>2</v>
      </c>
      <c r="F52" cm="1">
        <f t="array" ref="F52:F56">FREQUENCY(F14:F37,$C$52:$C$55)</f>
        <v>4</v>
      </c>
      <c r="G52" cm="1">
        <f t="array" ref="G52:G56">FREQUENCY(G14:G37,$C$52:$C$55)</f>
        <v>1</v>
      </c>
      <c r="H52" cm="1">
        <f t="array" ref="H52:H56">FREQUENCY(H14:H37,$C$52:$C$55)</f>
        <v>0</v>
      </c>
      <c r="I52" cm="1">
        <f t="array" ref="I52:I56">FREQUENCY(I14:I37,$C$52:$C$55)</f>
        <v>0</v>
      </c>
    </row>
    <row r="53" spans="3:15" x14ac:dyDescent="0.25">
      <c r="C53">
        <v>250</v>
      </c>
      <c r="D53">
        <v>10</v>
      </c>
      <c r="E53">
        <v>7</v>
      </c>
      <c r="F53">
        <v>2</v>
      </c>
      <c r="G53">
        <v>1</v>
      </c>
      <c r="H53">
        <v>4</v>
      </c>
      <c r="I53">
        <v>5</v>
      </c>
    </row>
    <row r="54" spans="3:15" x14ac:dyDescent="0.25">
      <c r="C54">
        <v>1250</v>
      </c>
      <c r="D54">
        <v>9</v>
      </c>
      <c r="E54">
        <v>6</v>
      </c>
      <c r="F54">
        <v>9</v>
      </c>
      <c r="G54">
        <v>8</v>
      </c>
      <c r="H54">
        <v>8</v>
      </c>
      <c r="I54">
        <v>5</v>
      </c>
    </row>
    <row r="55" spans="3:15" x14ac:dyDescent="0.25">
      <c r="C55">
        <v>2000</v>
      </c>
      <c r="D55">
        <v>1</v>
      </c>
      <c r="E55">
        <v>3</v>
      </c>
      <c r="F55">
        <v>5</v>
      </c>
      <c r="G55">
        <v>0</v>
      </c>
      <c r="H55">
        <v>0</v>
      </c>
      <c r="I55">
        <v>1</v>
      </c>
    </row>
    <row r="56" spans="3:15" x14ac:dyDescent="0.25">
      <c r="D56">
        <v>2</v>
      </c>
      <c r="E56">
        <v>2</v>
      </c>
      <c r="F56">
        <v>0</v>
      </c>
      <c r="G56">
        <v>2</v>
      </c>
      <c r="H56">
        <v>0</v>
      </c>
      <c r="I56">
        <v>1</v>
      </c>
    </row>
    <row r="58" spans="3:15" x14ac:dyDescent="0.25">
      <c r="D58">
        <f t="shared" ref="D58:I58" si="1">SUM(D52:D57)</f>
        <v>23</v>
      </c>
      <c r="E58">
        <f t="shared" si="1"/>
        <v>20</v>
      </c>
      <c r="F58">
        <f t="shared" si="1"/>
        <v>20</v>
      </c>
      <c r="G58">
        <f t="shared" si="1"/>
        <v>12</v>
      </c>
      <c r="H58">
        <f t="shared" si="1"/>
        <v>12</v>
      </c>
      <c r="I58">
        <f t="shared" si="1"/>
        <v>12</v>
      </c>
    </row>
    <row r="60" spans="3:15" x14ac:dyDescent="0.25">
      <c r="D60" s="5">
        <v>2018</v>
      </c>
      <c r="E60" s="5">
        <v>2019</v>
      </c>
      <c r="F60" s="5">
        <v>2020</v>
      </c>
      <c r="G60" s="5">
        <v>2021</v>
      </c>
      <c r="H60" s="5">
        <v>2022</v>
      </c>
      <c r="I60" s="5">
        <v>2023</v>
      </c>
    </row>
    <row r="61" spans="3:15" x14ac:dyDescent="0.25">
      <c r="C61" s="245" t="s">
        <v>1437</v>
      </c>
      <c r="D61">
        <f>D52</f>
        <v>1</v>
      </c>
      <c r="E61">
        <f t="shared" ref="E61:I61" si="2">E52</f>
        <v>2</v>
      </c>
      <c r="F61">
        <f t="shared" si="2"/>
        <v>4</v>
      </c>
      <c r="G61">
        <f t="shared" si="2"/>
        <v>1</v>
      </c>
      <c r="H61">
        <f t="shared" si="2"/>
        <v>0</v>
      </c>
      <c r="I61">
        <f t="shared" si="2"/>
        <v>0</v>
      </c>
    </row>
    <row r="62" spans="3:15" x14ac:dyDescent="0.25">
      <c r="C62" s="245" t="s">
        <v>1434</v>
      </c>
      <c r="D62">
        <f t="shared" ref="D62:I65" si="3">D53</f>
        <v>10</v>
      </c>
      <c r="E62">
        <f t="shared" si="3"/>
        <v>7</v>
      </c>
      <c r="F62">
        <f t="shared" si="3"/>
        <v>2</v>
      </c>
      <c r="G62">
        <f t="shared" si="3"/>
        <v>1</v>
      </c>
      <c r="H62">
        <f t="shared" si="3"/>
        <v>4</v>
      </c>
      <c r="I62">
        <f t="shared" si="3"/>
        <v>5</v>
      </c>
    </row>
    <row r="63" spans="3:15" x14ac:dyDescent="0.25">
      <c r="C63" s="245" t="s">
        <v>1461</v>
      </c>
      <c r="D63">
        <f t="shared" si="3"/>
        <v>9</v>
      </c>
      <c r="E63">
        <f t="shared" si="3"/>
        <v>6</v>
      </c>
      <c r="F63">
        <f t="shared" si="3"/>
        <v>9</v>
      </c>
      <c r="G63">
        <f t="shared" si="3"/>
        <v>8</v>
      </c>
      <c r="H63">
        <f t="shared" si="3"/>
        <v>8</v>
      </c>
      <c r="I63">
        <f t="shared" si="3"/>
        <v>5</v>
      </c>
    </row>
    <row r="64" spans="3:15" x14ac:dyDescent="0.25">
      <c r="C64" s="245" t="s">
        <v>1462</v>
      </c>
      <c r="D64">
        <f t="shared" si="3"/>
        <v>1</v>
      </c>
      <c r="E64">
        <f t="shared" si="3"/>
        <v>3</v>
      </c>
      <c r="F64">
        <f t="shared" si="3"/>
        <v>5</v>
      </c>
      <c r="G64">
        <f t="shared" si="3"/>
        <v>0</v>
      </c>
      <c r="H64">
        <f t="shared" si="3"/>
        <v>0</v>
      </c>
      <c r="I64">
        <f t="shared" si="3"/>
        <v>1</v>
      </c>
    </row>
    <row r="65" spans="3:11" x14ac:dyDescent="0.25">
      <c r="C65" s="245" t="s">
        <v>1433</v>
      </c>
      <c r="D65">
        <f t="shared" si="3"/>
        <v>2</v>
      </c>
      <c r="E65">
        <f t="shared" si="3"/>
        <v>2</v>
      </c>
      <c r="F65">
        <f t="shared" si="3"/>
        <v>0</v>
      </c>
      <c r="G65">
        <f t="shared" si="3"/>
        <v>2</v>
      </c>
      <c r="H65">
        <f t="shared" si="3"/>
        <v>0</v>
      </c>
      <c r="I65">
        <f t="shared" si="3"/>
        <v>1</v>
      </c>
    </row>
    <row r="66" spans="3:11" x14ac:dyDescent="0.25">
      <c r="F66"/>
      <c r="H66"/>
      <c r="I66"/>
    </row>
    <row r="68" spans="3:11" x14ac:dyDescent="0.25">
      <c r="D68">
        <f t="shared" ref="D68:I68" si="4">SUM(D61:D67)</f>
        <v>23</v>
      </c>
      <c r="E68">
        <f t="shared" si="4"/>
        <v>20</v>
      </c>
      <c r="F68">
        <f t="shared" si="4"/>
        <v>20</v>
      </c>
      <c r="G68">
        <f t="shared" si="4"/>
        <v>12</v>
      </c>
      <c r="H68">
        <f t="shared" si="4"/>
        <v>12</v>
      </c>
      <c r="I68">
        <f t="shared" si="4"/>
        <v>12</v>
      </c>
      <c r="K68">
        <f>SUM(D68:J68)</f>
        <v>99</v>
      </c>
    </row>
  </sheetData>
  <sortState xmlns:xlrd2="http://schemas.microsoft.com/office/spreadsheetml/2017/richdata2" ref="C52:C55">
    <sortCondition ref="C52:C55"/>
  </sortState>
  <mergeCells count="2">
    <mergeCell ref="L47:L50"/>
    <mergeCell ref="B9:B10"/>
  </mergeCells>
  <conditionalFormatting sqref="D14:I37">
    <cfRule type="top10" dxfId="6" priority="7" rank="1"/>
  </conditionalFormatting>
  <conditionalFormatting sqref="D14:D37">
    <cfRule type="top10" dxfId="5" priority="6" rank="1"/>
  </conditionalFormatting>
  <conditionalFormatting sqref="E14:E37">
    <cfRule type="top10" dxfId="4" priority="5" rank="1"/>
  </conditionalFormatting>
  <conditionalFormatting sqref="F14:F37">
    <cfRule type="top10" dxfId="3" priority="4" rank="1"/>
  </conditionalFormatting>
  <conditionalFormatting sqref="G14:G37">
    <cfRule type="top10" dxfId="2" priority="3" rank="1"/>
  </conditionalFormatting>
  <conditionalFormatting sqref="H14:H37">
    <cfRule type="top10" dxfId="1" priority="2" rank="1"/>
  </conditionalFormatting>
  <conditionalFormatting sqref="I14:I37">
    <cfRule type="top10" dxfId="0" priority="1" rank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A371-4F29-4040-AD8A-41BC8CA0E220}">
  <dimension ref="A1:L12"/>
  <sheetViews>
    <sheetView tabSelected="1" workbookViewId="0">
      <selection activeCell="C28" sqref="C28"/>
    </sheetView>
  </sheetViews>
  <sheetFormatPr defaultRowHeight="15" x14ac:dyDescent="0.25"/>
  <cols>
    <col min="1" max="1" width="22.140625" customWidth="1"/>
    <col min="2" max="2" width="66.140625" customWidth="1"/>
    <col min="3" max="3" width="27.140625" style="221" customWidth="1"/>
    <col min="4" max="4" width="24.140625" customWidth="1"/>
    <col min="6" max="6" width="22.140625" customWidth="1"/>
    <col min="7" max="7" width="66.140625" customWidth="1"/>
    <col min="8" max="8" width="48.5703125" customWidth="1"/>
    <col min="10" max="10" width="22.140625" customWidth="1"/>
    <col min="11" max="11" width="66.140625" customWidth="1"/>
    <col min="12" max="12" width="48.5703125" customWidth="1"/>
  </cols>
  <sheetData>
    <row r="1" spans="1:12" ht="15.75" x14ac:dyDescent="0.25">
      <c r="A1" s="260" t="s">
        <v>320</v>
      </c>
      <c r="B1" s="260"/>
      <c r="C1" s="244"/>
      <c r="F1" s="260" t="s">
        <v>320</v>
      </c>
      <c r="G1" s="260"/>
      <c r="J1" s="88" t="s">
        <v>335</v>
      </c>
      <c r="K1" s="89"/>
      <c r="L1" s="90"/>
    </row>
    <row r="2" spans="1:12" x14ac:dyDescent="0.25">
      <c r="A2" s="4" t="s">
        <v>1421</v>
      </c>
      <c r="B2" s="5"/>
      <c r="C2" s="241" t="s">
        <v>1435</v>
      </c>
      <c r="D2" s="5" t="s">
        <v>1424</v>
      </c>
      <c r="F2" s="4" t="s">
        <v>1436</v>
      </c>
      <c r="G2" s="5"/>
      <c r="H2" s="5" t="s">
        <v>1435</v>
      </c>
      <c r="J2" s="73" t="s">
        <v>322</v>
      </c>
      <c r="K2" s="91" t="s">
        <v>336</v>
      </c>
      <c r="L2" s="92" t="s">
        <v>337</v>
      </c>
    </row>
    <row r="3" spans="1:12" ht="31.5" x14ac:dyDescent="0.25">
      <c r="A3" s="73" t="s">
        <v>322</v>
      </c>
      <c r="B3" s="73" t="s">
        <v>323</v>
      </c>
      <c r="C3" s="74" t="s">
        <v>324</v>
      </c>
      <c r="D3" s="74"/>
      <c r="F3" s="73" t="s">
        <v>322</v>
      </c>
      <c r="G3" s="73" t="s">
        <v>323</v>
      </c>
      <c r="H3" s="74" t="s">
        <v>324</v>
      </c>
      <c r="J3" s="77"/>
      <c r="K3" s="78" t="s">
        <v>338</v>
      </c>
      <c r="L3" s="82"/>
    </row>
    <row r="4" spans="1:12" x14ac:dyDescent="0.25">
      <c r="A4" s="255" t="s">
        <v>8</v>
      </c>
      <c r="B4" s="242" t="s">
        <v>325</v>
      </c>
      <c r="C4" s="76"/>
      <c r="D4" s="76"/>
      <c r="F4" s="255" t="s">
        <v>35</v>
      </c>
      <c r="G4" s="75" t="s">
        <v>325</v>
      </c>
      <c r="H4" s="76"/>
      <c r="J4" s="77" t="s">
        <v>339</v>
      </c>
      <c r="K4" s="78" t="s">
        <v>340</v>
      </c>
      <c r="L4" s="93">
        <v>200</v>
      </c>
    </row>
    <row r="5" spans="1:12" x14ac:dyDescent="0.25">
      <c r="A5" s="256"/>
      <c r="B5" s="78" t="s">
        <v>326</v>
      </c>
      <c r="C5" s="79">
        <v>8</v>
      </c>
      <c r="D5" s="79">
        <f>C5*1000</f>
        <v>8000</v>
      </c>
      <c r="F5" s="256"/>
      <c r="G5" s="78" t="s">
        <v>326</v>
      </c>
      <c r="H5" s="79">
        <v>2</v>
      </c>
      <c r="J5" s="77"/>
      <c r="K5" s="78" t="s">
        <v>341</v>
      </c>
      <c r="L5" s="94">
        <v>1000</v>
      </c>
    </row>
    <row r="6" spans="1:12" x14ac:dyDescent="0.25">
      <c r="A6" s="256"/>
      <c r="B6" s="80" t="s">
        <v>327</v>
      </c>
      <c r="C6" s="79">
        <v>12</v>
      </c>
      <c r="D6" s="79">
        <f t="shared" ref="D6:D9" si="0">C6*1000</f>
        <v>12000</v>
      </c>
      <c r="F6" s="256"/>
      <c r="G6" s="80" t="s">
        <v>327</v>
      </c>
      <c r="H6" s="79">
        <v>3</v>
      </c>
      <c r="J6" s="77"/>
      <c r="K6" s="78" t="s">
        <v>342</v>
      </c>
      <c r="L6" s="93">
        <v>100</v>
      </c>
    </row>
    <row r="7" spans="1:12" x14ac:dyDescent="0.25">
      <c r="A7" s="256"/>
      <c r="B7" s="243" t="s">
        <v>328</v>
      </c>
      <c r="C7" s="79">
        <v>5</v>
      </c>
      <c r="D7" s="79">
        <f t="shared" si="0"/>
        <v>5000</v>
      </c>
      <c r="F7" s="256"/>
      <c r="G7" s="85" t="s">
        <v>331</v>
      </c>
      <c r="H7" s="86"/>
      <c r="J7" s="255" t="s">
        <v>339</v>
      </c>
      <c r="K7" s="95" t="s">
        <v>343</v>
      </c>
      <c r="L7" s="76"/>
    </row>
    <row r="8" spans="1:12" x14ac:dyDescent="0.25">
      <c r="A8" s="256"/>
      <c r="B8" s="78" t="s">
        <v>329</v>
      </c>
      <c r="C8" s="82">
        <v>0.9</v>
      </c>
      <c r="D8" s="79">
        <f t="shared" si="0"/>
        <v>900</v>
      </c>
      <c r="F8" s="256"/>
      <c r="G8" s="78" t="s">
        <v>332</v>
      </c>
      <c r="H8" s="82">
        <v>0.1</v>
      </c>
      <c r="J8" s="256"/>
      <c r="K8" s="85" t="s">
        <v>344</v>
      </c>
      <c r="L8" s="94">
        <v>2000</v>
      </c>
    </row>
    <row r="9" spans="1:12" ht="30" x14ac:dyDescent="0.25">
      <c r="A9" s="257"/>
      <c r="B9" s="83" t="s">
        <v>330</v>
      </c>
      <c r="C9" s="84">
        <v>2</v>
      </c>
      <c r="D9" s="79">
        <f t="shared" si="0"/>
        <v>2000</v>
      </c>
      <c r="F9" s="256"/>
      <c r="G9" s="78" t="s">
        <v>333</v>
      </c>
      <c r="H9" s="86">
        <v>0.25</v>
      </c>
      <c r="J9" s="256"/>
      <c r="K9" s="85" t="s">
        <v>345</v>
      </c>
      <c r="L9" s="86">
        <v>500</v>
      </c>
    </row>
    <row r="10" spans="1:12" ht="30" x14ac:dyDescent="0.25">
      <c r="F10" s="257"/>
      <c r="G10" s="83" t="s">
        <v>334</v>
      </c>
      <c r="H10" s="87">
        <v>0.5</v>
      </c>
      <c r="J10" s="257"/>
      <c r="K10" s="96" t="s">
        <v>346</v>
      </c>
      <c r="L10" s="97">
        <v>250</v>
      </c>
    </row>
    <row r="12" spans="1:12" x14ac:dyDescent="0.25">
      <c r="C12"/>
    </row>
  </sheetData>
  <mergeCells count="5">
    <mergeCell ref="A1:B1"/>
    <mergeCell ref="A4:A9"/>
    <mergeCell ref="F1:G1"/>
    <mergeCell ref="J7:J10"/>
    <mergeCell ref="F4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Charts</vt:lpstr>
      </vt:variant>
      <vt:variant>
        <vt:i4>4</vt:i4>
      </vt:variant>
    </vt:vector>
  </HeadingPairs>
  <TitlesOfParts>
    <vt:vector size="18" baseType="lpstr">
      <vt:lpstr>2018 Mycos </vt:lpstr>
      <vt:lpstr>2019 Mycos</vt:lpstr>
      <vt:lpstr>2020 Mycos </vt:lpstr>
      <vt:lpstr>2020 Och tox A</vt:lpstr>
      <vt:lpstr>2021 Mycos</vt:lpstr>
      <vt:lpstr>2021 Och tox A</vt:lpstr>
      <vt:lpstr>2022 Mycos</vt:lpstr>
      <vt:lpstr>2023 Mycos</vt:lpstr>
      <vt:lpstr>2023 Och tox A</vt:lpstr>
      <vt:lpstr>DON</vt:lpstr>
      <vt:lpstr>Zon</vt:lpstr>
      <vt:lpstr>T2HT2WHT Barley</vt:lpstr>
      <vt:lpstr>T2HT2OAT</vt:lpstr>
      <vt:lpstr>Sheet4</vt:lpstr>
      <vt:lpstr>DON Chart</vt:lpstr>
      <vt:lpstr>ZON Chart</vt:lpstr>
      <vt:lpstr>T2HT2 WHT BRLY chart</vt:lpstr>
      <vt:lpstr>T2HT2OatChart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Sarah-Jane Godfrey</dc:creator>
  <cp:lastModifiedBy>Sarah-Jane Godfrey</cp:lastModifiedBy>
  <cp:lastPrinted>2024-09-18T08:35:14Z</cp:lastPrinted>
  <dcterms:created xsi:type="dcterms:W3CDTF">2024-09-16T08:22:39Z</dcterms:created>
  <dcterms:modified xsi:type="dcterms:W3CDTF">2024-09-24T09:09:34Z</dcterms:modified>
</cp:coreProperties>
</file>